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360" windowHeight="11520" activeTab="0"/>
  </bookViews>
  <sheets>
    <sheet name="Gesamt" sheetId="1" r:id="rId1"/>
    <sheet name="Geld" sheetId="2" r:id="rId2"/>
    <sheet name="Arbeitszeiten" sheetId="3" r:id="rId3"/>
    <sheet name="Nutzung" sheetId="4" r:id="rId4"/>
  </sheets>
  <definedNames/>
  <calcPr fullCalcOnLoad="1"/>
</workbook>
</file>

<file path=xl/sharedStrings.xml><?xml version="1.0" encoding="utf-8"?>
<sst xmlns="http://schemas.openxmlformats.org/spreadsheetml/2006/main" count="96" uniqueCount="75">
  <si>
    <t>Jens</t>
  </si>
  <si>
    <t>Gerrit</t>
  </si>
  <si>
    <t>Übertrag:</t>
  </si>
  <si>
    <t>Geld:</t>
  </si>
  <si>
    <t>Arbeitszeiten:</t>
  </si>
  <si>
    <t>Nutzung:</t>
  </si>
  <si>
    <t>Gesamtsaldo:</t>
  </si>
  <si>
    <t>Abrechnung Taganana</t>
  </si>
  <si>
    <t>Gesamtkontrolle:</t>
  </si>
  <si>
    <t xml:space="preserve">Jens </t>
  </si>
  <si>
    <t>Summen:</t>
  </si>
  <si>
    <t>Zuteilung der Ausgaben:</t>
  </si>
  <si>
    <t xml:space="preserve">Datum </t>
  </si>
  <si>
    <t>Beleg</t>
  </si>
  <si>
    <t>Text</t>
  </si>
  <si>
    <t>Betrag in Euro</t>
  </si>
  <si>
    <t>Haus</t>
  </si>
  <si>
    <t>Kontrolle</t>
  </si>
  <si>
    <t>Stunden</t>
  </si>
  <si>
    <t>Betrag</t>
  </si>
  <si>
    <t>Ausgleich</t>
  </si>
  <si>
    <t>Zeitraum</t>
  </si>
  <si>
    <t>Gästeliste (einschließlich Jens und Gerrit)</t>
  </si>
  <si>
    <t>Nächte</t>
  </si>
  <si>
    <t>von</t>
  </si>
  <si>
    <t>bis</t>
  </si>
  <si>
    <t>Name</t>
  </si>
  <si>
    <t>J/G</t>
  </si>
  <si>
    <t>J</t>
  </si>
  <si>
    <t>G</t>
  </si>
  <si>
    <t>Pers.</t>
  </si>
  <si>
    <t>Geld</t>
  </si>
  <si>
    <t>Arbeitszeiten</t>
  </si>
  <si>
    <t>Stundensatz:</t>
  </si>
  <si>
    <t>Abrechnung Taganana Nutzung</t>
  </si>
  <si>
    <t>Tagessatz pro Person und Nacht:</t>
  </si>
  <si>
    <t>Abrechnung Taganana 2003</t>
  </si>
  <si>
    <t>Tage</t>
  </si>
  <si>
    <t>Gesamtübersicht Abrechnung Taganana</t>
  </si>
  <si>
    <t>KontoNummer:</t>
  </si>
  <si>
    <t>0049 5320 51 2794417526</t>
  </si>
  <si>
    <t>X-2537348-B</t>
  </si>
  <si>
    <t>Jens N.I.E. nr.:</t>
  </si>
  <si>
    <t>bei der Banco Santander:</t>
  </si>
  <si>
    <t>bei Caja Canarias:</t>
  </si>
  <si>
    <t>IBAN:</t>
  </si>
  <si>
    <t>BIC/SWIFT</t>
  </si>
  <si>
    <t>ES76 2065 0007 2614 0011 1238</t>
  </si>
  <si>
    <t>CECAESMM065</t>
  </si>
  <si>
    <t>Gerrit N.I.E. nr.:</t>
  </si>
  <si>
    <t>X-2537353-Q</t>
  </si>
  <si>
    <t>Gasflasche</t>
  </si>
  <si>
    <t>Schlüssel</t>
  </si>
  <si>
    <t>2.1.-11.2.2010</t>
  </si>
  <si>
    <t>Küchenherd</t>
  </si>
  <si>
    <t>11.1.2010</t>
  </si>
  <si>
    <t>8.1.2010</t>
  </si>
  <si>
    <t>div. Le Roy Merlin</t>
  </si>
  <si>
    <t>Zement</t>
  </si>
  <si>
    <t>30.1.2010</t>
  </si>
  <si>
    <t>5.2.2010</t>
  </si>
  <si>
    <t>13.1.2010</t>
  </si>
  <si>
    <t>13.2.2010</t>
  </si>
  <si>
    <t>13.5.2010</t>
  </si>
  <si>
    <t>Überweisung an Caja Canarias</t>
  </si>
  <si>
    <t>12.7.2010</t>
  </si>
  <si>
    <t>Übweisung an Evelin wegen Bäder</t>
  </si>
  <si>
    <t>27.7.2010</t>
  </si>
  <si>
    <t>Waschmaschine, Überweisung an Evelin</t>
  </si>
  <si>
    <t>Zahlung von Akse Haagaas für Telefon</t>
  </si>
  <si>
    <t>UEBERNACHTUNGEN EVELIN UND Christian 21.3.-12-4-2010</t>
  </si>
  <si>
    <t>Rüdiger Hüttenhein 10.28.5.2010</t>
  </si>
  <si>
    <t>Evelien Rosenfeld 13.-27.4.</t>
  </si>
  <si>
    <t>Julia Siegmon und Freunde</t>
  </si>
  <si>
    <t>Anmerkung: Ein Teil der Nutzungsentgelte ist über die Abrechnung mit Evelin verrechnet, siehe besondere Datei im Folder 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</si>
</sst>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[Red]\-#,##0.00"/>
    <numFmt numFmtId="173" formatCode="0.0"/>
    <numFmt numFmtId="174" formatCode="#,##0.0"/>
    <numFmt numFmtId="175" formatCode="_-* #,##0.0\ &quot;DM&quot;_-;\-* #,##0.0\ &quot;DM&quot;_-;_-* &quot;-&quot;??\ &quot;DM&quot;_-;_-@_-"/>
    <numFmt numFmtId="176" formatCode="_-* #,##0\ &quot;DM&quot;_-;\-* #,##0\ &quot;DM&quot;_-;_-* &quot;-&quot;??\ &quot;DM&quot;_-;_-@_-"/>
    <numFmt numFmtId="177" formatCode="_-* #,##0.000\ _D_M_-;\-* #,##0.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#,##0.00;\-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_(* #,##0.00_);_(* \(#,##0.00\);_(* &quot;-&quot;??_);_(@_)"/>
    <numFmt numFmtId="186" formatCode="_(* #,##0_);_(* \(#,##0\);_(* &quot;-&quot;_);_(@_)"/>
    <numFmt numFmtId="187" formatCode="_(&quot;kr&quot;\ * #,##0.00_);_(&quot;kr&quot;\ * \(#,##0.00\);_(&quot;kr&quot;\ * &quot;-&quot;??_);_(@_)"/>
    <numFmt numFmtId="188" formatCode="_(&quot;kr&quot;\ * #,##0_);_(&quot;kr&quot;\ * \(#,##0\);_(&quot;kr&quot;\ * &quot;-&quot;_);_(@_)"/>
    <numFmt numFmtId="189" formatCode="mmm\ yyyy"/>
  </numFmts>
  <fonts count="4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2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72" fontId="7" fillId="0" borderId="0" xfId="0" applyNumberFormat="1" applyFont="1" applyAlignment="1">
      <alignment/>
    </xf>
    <xf numFmtId="2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33" borderId="11" xfId="0" applyNumberFormat="1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 applyProtection="1">
      <alignment horizontal="right"/>
      <protection locked="0"/>
    </xf>
    <xf numFmtId="4" fontId="9" fillId="33" borderId="11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9" fillId="34" borderId="1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1" fontId="4" fillId="35" borderId="0" xfId="0" applyNumberFormat="1" applyFont="1" applyFill="1" applyAlignment="1">
      <alignment/>
    </xf>
    <xf numFmtId="49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2" fontId="4" fillId="36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2" fontId="10" fillId="37" borderId="11" xfId="0" applyNumberFormat="1" applyFont="1" applyFill="1" applyBorder="1" applyAlignment="1">
      <alignment/>
    </xf>
    <xf numFmtId="2" fontId="10" fillId="37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9" fillId="36" borderId="0" xfId="0" applyNumberFormat="1" applyFont="1" applyFill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9" fillId="35" borderId="0" xfId="0" applyFont="1" applyFill="1" applyAlignment="1">
      <alignment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9" fillId="38" borderId="0" xfId="0" applyFont="1" applyFill="1" applyAlignment="1">
      <alignment/>
    </xf>
    <xf numFmtId="2" fontId="9" fillId="38" borderId="0" xfId="0" applyNumberFormat="1" applyFont="1" applyFill="1" applyAlignment="1">
      <alignment/>
    </xf>
    <xf numFmtId="0" fontId="9" fillId="39" borderId="0" xfId="0" applyFont="1" applyFill="1" applyAlignment="1">
      <alignment/>
    </xf>
    <xf numFmtId="2" fontId="9" fillId="39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9" sqref="A19:IV19"/>
    </sheetView>
  </sheetViews>
  <sheetFormatPr defaultColWidth="11.57421875" defaultRowHeight="12.75"/>
  <cols>
    <col min="1" max="1" width="28.140625" style="37" customWidth="1"/>
    <col min="2" max="2" width="19.421875" style="38" customWidth="1"/>
    <col min="3" max="3" width="20.421875" style="38" customWidth="1"/>
    <col min="4" max="16384" width="11.421875" style="37" customWidth="1"/>
  </cols>
  <sheetData>
    <row r="1" spans="1:4" ht="22.5">
      <c r="A1" s="37" t="s">
        <v>38</v>
      </c>
      <c r="D1" s="78">
        <v>2010</v>
      </c>
    </row>
    <row r="2" ht="30" customHeight="1"/>
    <row r="3" spans="1:3" ht="30" customHeight="1">
      <c r="A3" s="39"/>
      <c r="B3" s="40" t="s">
        <v>0</v>
      </c>
      <c r="C3" s="40" t="s">
        <v>1</v>
      </c>
    </row>
    <row r="4" spans="1:3" ht="30" customHeight="1">
      <c r="A4" s="39" t="s">
        <v>2</v>
      </c>
      <c r="B4" s="41">
        <v>2807.65</v>
      </c>
      <c r="C4" s="41">
        <v>-2807.65</v>
      </c>
    </row>
    <row r="5" spans="1:3" ht="30" customHeight="1">
      <c r="A5" s="39" t="s">
        <v>3</v>
      </c>
      <c r="B5" s="42">
        <f>Geld!F6</f>
        <v>-2489.1</v>
      </c>
      <c r="C5" s="42">
        <f>Geld!G6</f>
        <v>2489.1</v>
      </c>
    </row>
    <row r="6" spans="1:3" ht="30" customHeight="1">
      <c r="A6" s="39" t="s">
        <v>4</v>
      </c>
      <c r="B6" s="42">
        <f>Arbeitszeiten!B7</f>
        <v>-180</v>
      </c>
      <c r="C6" s="42">
        <f>Arbeitszeiten!C7</f>
        <v>180</v>
      </c>
    </row>
    <row r="7" spans="1:3" ht="30" customHeight="1">
      <c r="A7" s="39" t="s">
        <v>5</v>
      </c>
      <c r="B7" s="42">
        <f>Nutzung!B7</f>
        <v>679</v>
      </c>
      <c r="C7" s="42">
        <f>Nutzung!C7</f>
        <v>-679</v>
      </c>
    </row>
    <row r="8" spans="1:4" ht="30" customHeight="1">
      <c r="A8" s="39" t="s">
        <v>6</v>
      </c>
      <c r="B8" s="44">
        <f>SUM(B4:B7)</f>
        <v>817.5500000000002</v>
      </c>
      <c r="C8" s="44">
        <f>SUM(C4:C7)</f>
        <v>-817.5500000000002</v>
      </c>
      <c r="D8" s="43">
        <f>B8+C8</f>
        <v>0</v>
      </c>
    </row>
    <row r="10" spans="1:5" ht="22.5">
      <c r="A10" s="84" t="s">
        <v>43</v>
      </c>
      <c r="B10" s="85"/>
      <c r="C10" s="85"/>
      <c r="D10" s="84"/>
      <c r="E10" s="84"/>
    </row>
    <row r="11" spans="1:5" ht="22.5">
      <c r="A11" s="84" t="s">
        <v>39</v>
      </c>
      <c r="B11" s="85" t="s">
        <v>40</v>
      </c>
      <c r="C11" s="85"/>
      <c r="D11" s="84"/>
      <c r="E11" s="84"/>
    </row>
    <row r="13" spans="1:5" ht="22.5">
      <c r="A13" s="82" t="s">
        <v>44</v>
      </c>
      <c r="B13" s="83"/>
      <c r="C13" s="83"/>
      <c r="D13" s="83"/>
      <c r="E13" s="82"/>
    </row>
    <row r="14" spans="1:5" ht="22.5">
      <c r="A14" s="82" t="s">
        <v>45</v>
      </c>
      <c r="B14" s="83" t="s">
        <v>47</v>
      </c>
      <c r="C14" s="83"/>
      <c r="D14" s="82"/>
      <c r="E14" s="82"/>
    </row>
    <row r="15" spans="1:5" ht="22.5">
      <c r="A15" s="82" t="s">
        <v>46</v>
      </c>
      <c r="B15" s="82" t="s">
        <v>48</v>
      </c>
      <c r="C15" s="83"/>
      <c r="D15" s="82"/>
      <c r="E15" s="82"/>
    </row>
    <row r="17" spans="1:3" ht="22.5">
      <c r="A17" s="86" t="s">
        <v>42</v>
      </c>
      <c r="B17" s="86" t="s">
        <v>41</v>
      </c>
      <c r="C17" s="86"/>
    </row>
    <row r="18" spans="1:3" ht="22.5">
      <c r="A18" s="86" t="s">
        <v>49</v>
      </c>
      <c r="B18" s="86" t="s">
        <v>50</v>
      </c>
      <c r="C18" s="86"/>
    </row>
  </sheetData>
  <sheetProtection/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zoomScale="150" zoomScaleNormal="150" workbookViewId="0" topLeftCell="A1">
      <pane ySplit="10" topLeftCell="BM11" activePane="bottomLeft" state="frozen"/>
      <selection pane="topLeft" activeCell="A1" sqref="A1"/>
      <selection pane="bottomLeft" activeCell="G23" sqref="G23"/>
    </sheetView>
  </sheetViews>
  <sheetFormatPr defaultColWidth="11.57421875" defaultRowHeight="12.75"/>
  <cols>
    <col min="1" max="1" width="11.421875" style="12" customWidth="1"/>
    <col min="2" max="2" width="7.140625" style="9" customWidth="1"/>
    <col min="3" max="3" width="36.421875" style="75" customWidth="1"/>
    <col min="4" max="4" width="12.421875" style="4" customWidth="1"/>
    <col min="5" max="7" width="11.421875" style="7" customWidth="1"/>
    <col min="8" max="8" width="12.28125" style="0" customWidth="1"/>
    <col min="9" max="16384" width="11.421875" style="0" customWidth="1"/>
  </cols>
  <sheetData>
    <row r="1" spans="1:8" s="2" customFormat="1" ht="16.5">
      <c r="A1" s="11" t="s">
        <v>7</v>
      </c>
      <c r="B1" s="8"/>
      <c r="C1" s="74"/>
      <c r="D1" s="52">
        <f>Gesamt!D1</f>
        <v>2010</v>
      </c>
      <c r="E1" s="5"/>
      <c r="F1" s="5"/>
      <c r="G1" s="27" t="s">
        <v>8</v>
      </c>
      <c r="H1" s="22">
        <f>SUM(H4:H72)</f>
        <v>0</v>
      </c>
    </row>
    <row r="2" spans="1:7" s="2" customFormat="1" ht="16.5">
      <c r="A2" s="11" t="s">
        <v>31</v>
      </c>
      <c r="B2" s="8"/>
      <c r="C2" s="74"/>
      <c r="D2" s="3"/>
      <c r="E2" s="5"/>
      <c r="F2" s="5"/>
      <c r="G2" s="5"/>
    </row>
    <row r="3" spans="1:7" s="2" customFormat="1" ht="15.75" customHeight="1">
      <c r="A3" s="11"/>
      <c r="B3" s="8"/>
      <c r="C3" s="74"/>
      <c r="D3" s="28"/>
      <c r="E3" s="29"/>
      <c r="F3" s="30" t="s">
        <v>9</v>
      </c>
      <c r="G3" s="30" t="s">
        <v>1</v>
      </c>
    </row>
    <row r="4" spans="1:8" s="2" customFormat="1" ht="16.5">
      <c r="A4" s="11"/>
      <c r="B4" s="8"/>
      <c r="C4" s="75"/>
      <c r="D4" s="26" t="s">
        <v>10</v>
      </c>
      <c r="E4" s="31">
        <f>SUM(E11:E92)</f>
        <v>-4978.2</v>
      </c>
      <c r="F4" s="31">
        <f>SUM(F11:F92)</f>
        <v>0</v>
      </c>
      <c r="G4" s="31">
        <f>SUM(G11:G92)</f>
        <v>4978.2</v>
      </c>
      <c r="H4" s="7">
        <f>SUM(E4:G4)</f>
        <v>0</v>
      </c>
    </row>
    <row r="5" spans="1:8" s="2" customFormat="1" ht="16.5">
      <c r="A5" s="11"/>
      <c r="B5" s="8"/>
      <c r="C5" s="75"/>
      <c r="D5" s="26" t="s">
        <v>11</v>
      </c>
      <c r="E5" s="31">
        <f>(F5+G5)*-1</f>
        <v>4978.2</v>
      </c>
      <c r="F5" s="31">
        <f>E4/2</f>
        <v>-2489.1</v>
      </c>
      <c r="G5" s="31">
        <f>E4/2</f>
        <v>-2489.1</v>
      </c>
      <c r="H5" s="7">
        <f>SUM(E5:G5)</f>
        <v>0</v>
      </c>
    </row>
    <row r="6" spans="1:8" s="2" customFormat="1" ht="16.5">
      <c r="A6" s="11"/>
      <c r="B6" s="8"/>
      <c r="C6" s="76"/>
      <c r="D6" s="26" t="s">
        <v>10</v>
      </c>
      <c r="E6" s="31"/>
      <c r="F6" s="36">
        <f>F4+F5</f>
        <v>-2489.1</v>
      </c>
      <c r="G6" s="36">
        <f>G4+G5</f>
        <v>2489.1</v>
      </c>
      <c r="H6" s="7">
        <f>SUM(E6:G6)</f>
        <v>0</v>
      </c>
    </row>
    <row r="7" spans="1:8" s="2" customFormat="1" ht="16.5">
      <c r="A7" s="11"/>
      <c r="B7" s="8"/>
      <c r="C7" s="76"/>
      <c r="D7" s="3"/>
      <c r="E7" s="22"/>
      <c r="F7"/>
      <c r="G7"/>
      <c r="H7" s="22"/>
    </row>
    <row r="8" spans="1:8" s="2" customFormat="1" ht="16.5">
      <c r="A8" s="11"/>
      <c r="B8" s="8"/>
      <c r="C8" s="74"/>
      <c r="D8" s="3"/>
      <c r="E8" s="22"/>
      <c r="F8" s="22"/>
      <c r="G8" s="22"/>
      <c r="H8"/>
    </row>
    <row r="9" ht="5.25" customHeight="1"/>
    <row r="10" spans="1:8" s="1" customFormat="1" ht="30">
      <c r="A10" s="53" t="s">
        <v>12</v>
      </c>
      <c r="B10" s="54" t="s">
        <v>13</v>
      </c>
      <c r="C10" s="55" t="s">
        <v>14</v>
      </c>
      <c r="D10" s="56" t="s">
        <v>15</v>
      </c>
      <c r="E10" s="6" t="s">
        <v>16</v>
      </c>
      <c r="F10" s="57" t="s">
        <v>9</v>
      </c>
      <c r="G10" s="57" t="s">
        <v>1</v>
      </c>
      <c r="H10" s="10" t="s">
        <v>17</v>
      </c>
    </row>
    <row r="11" spans="1:8" ht="12">
      <c r="A11" s="12" t="s">
        <v>55</v>
      </c>
      <c r="B11" s="9">
        <v>2</v>
      </c>
      <c r="C11" s="75" t="s">
        <v>54</v>
      </c>
      <c r="D11" s="34">
        <v>189</v>
      </c>
      <c r="E11" s="7">
        <v>-189</v>
      </c>
      <c r="G11" s="7">
        <v>189</v>
      </c>
      <c r="H11" s="7">
        <f aca="true" t="shared" si="0" ref="H11:H17">SUM(E11:G11)</f>
        <v>0</v>
      </c>
    </row>
    <row r="12" spans="1:8" ht="12">
      <c r="A12" s="12" t="s">
        <v>56</v>
      </c>
      <c r="B12" s="9">
        <v>3</v>
      </c>
      <c r="C12" s="75" t="s">
        <v>57</v>
      </c>
      <c r="D12" s="34">
        <v>70.75</v>
      </c>
      <c r="E12" s="7">
        <f aca="true" t="shared" si="1" ref="E12:E71">D12*-1</f>
        <v>-70.75</v>
      </c>
      <c r="G12" s="7">
        <v>70.75</v>
      </c>
      <c r="H12" s="7">
        <f t="shared" si="0"/>
        <v>0</v>
      </c>
    </row>
    <row r="13" spans="1:8" ht="12">
      <c r="A13" s="12" t="s">
        <v>55</v>
      </c>
      <c r="B13" s="9">
        <v>4</v>
      </c>
      <c r="C13" s="75" t="s">
        <v>52</v>
      </c>
      <c r="D13" s="34">
        <v>11.2</v>
      </c>
      <c r="E13" s="7">
        <f t="shared" si="1"/>
        <v>-11.2</v>
      </c>
      <c r="G13" s="7">
        <v>11.2</v>
      </c>
      <c r="H13" s="7">
        <f t="shared" si="0"/>
        <v>0</v>
      </c>
    </row>
    <row r="14" spans="1:8" ht="12">
      <c r="A14" s="12" t="s">
        <v>60</v>
      </c>
      <c r="B14" s="9">
        <v>5</v>
      </c>
      <c r="C14" s="75" t="s">
        <v>58</v>
      </c>
      <c r="D14" s="34">
        <v>6</v>
      </c>
      <c r="E14" s="7">
        <f t="shared" si="1"/>
        <v>-6</v>
      </c>
      <c r="G14" s="7">
        <v>6</v>
      </c>
      <c r="H14" s="7">
        <f t="shared" si="0"/>
        <v>0</v>
      </c>
    </row>
    <row r="15" spans="1:8" ht="12">
      <c r="A15" s="12" t="s">
        <v>59</v>
      </c>
      <c r="B15" s="9">
        <v>6</v>
      </c>
      <c r="C15" s="75" t="s">
        <v>52</v>
      </c>
      <c r="D15" s="34">
        <v>4.5</v>
      </c>
      <c r="E15" s="7">
        <f t="shared" si="1"/>
        <v>-4.5</v>
      </c>
      <c r="G15" s="7">
        <v>4.5</v>
      </c>
      <c r="H15" s="7">
        <f t="shared" si="0"/>
        <v>0</v>
      </c>
    </row>
    <row r="16" spans="1:8" ht="12">
      <c r="A16" s="12" t="s">
        <v>61</v>
      </c>
      <c r="B16" s="9">
        <v>7</v>
      </c>
      <c r="C16" s="75" t="s">
        <v>51</v>
      </c>
      <c r="D16" s="34">
        <v>14.85</v>
      </c>
      <c r="E16" s="7">
        <f t="shared" si="1"/>
        <v>-14.85</v>
      </c>
      <c r="G16" s="7">
        <v>14.85</v>
      </c>
      <c r="H16" s="7">
        <f t="shared" si="0"/>
        <v>0</v>
      </c>
    </row>
    <row r="17" spans="1:8" ht="12">
      <c r="A17" s="12" t="s">
        <v>62</v>
      </c>
      <c r="B17" s="9">
        <v>8</v>
      </c>
      <c r="C17" s="75" t="s">
        <v>51</v>
      </c>
      <c r="D17" s="34">
        <v>11.9</v>
      </c>
      <c r="E17" s="7">
        <f t="shared" si="1"/>
        <v>-11.9</v>
      </c>
      <c r="G17" s="7">
        <v>11.9</v>
      </c>
      <c r="H17" s="7">
        <f t="shared" si="0"/>
        <v>0</v>
      </c>
    </row>
    <row r="18" spans="1:8" ht="12">
      <c r="A18" s="12" t="s">
        <v>63</v>
      </c>
      <c r="C18" s="75" t="s">
        <v>64</v>
      </c>
      <c r="D18" s="34">
        <v>1000</v>
      </c>
      <c r="E18" s="7">
        <f t="shared" si="1"/>
        <v>-1000</v>
      </c>
      <c r="G18" s="7">
        <v>1000</v>
      </c>
      <c r="H18" s="7">
        <f aca="true" t="shared" si="2" ref="H18:H51">SUM(E18:G18)</f>
        <v>0</v>
      </c>
    </row>
    <row r="19" spans="1:8" ht="12">
      <c r="A19" s="12" t="s">
        <v>65</v>
      </c>
      <c r="C19" s="75" t="s">
        <v>66</v>
      </c>
      <c r="D19" s="34">
        <v>3000</v>
      </c>
      <c r="E19" s="7">
        <f t="shared" si="1"/>
        <v>-3000</v>
      </c>
      <c r="G19" s="7">
        <v>3000</v>
      </c>
      <c r="H19" s="7">
        <f t="shared" si="2"/>
        <v>0</v>
      </c>
    </row>
    <row r="20" spans="1:8" ht="12">
      <c r="A20" s="12" t="s">
        <v>67</v>
      </c>
      <c r="C20" s="75" t="s">
        <v>66</v>
      </c>
      <c r="D20" s="34">
        <v>500</v>
      </c>
      <c r="E20" s="7">
        <f t="shared" si="1"/>
        <v>-500</v>
      </c>
      <c r="G20" s="7">
        <v>500</v>
      </c>
      <c r="H20" s="7">
        <f t="shared" si="2"/>
        <v>0</v>
      </c>
    </row>
    <row r="21" spans="3:8" ht="12">
      <c r="C21" s="75" t="s">
        <v>68</v>
      </c>
      <c r="D21" s="34">
        <v>250</v>
      </c>
      <c r="E21" s="7">
        <f t="shared" si="1"/>
        <v>-250</v>
      </c>
      <c r="G21" s="7">
        <v>250</v>
      </c>
      <c r="H21" s="7">
        <f t="shared" si="2"/>
        <v>0</v>
      </c>
    </row>
    <row r="22" spans="3:8" ht="12">
      <c r="C22" s="75" t="s">
        <v>69</v>
      </c>
      <c r="D22" s="34">
        <v>80</v>
      </c>
      <c r="E22" s="7">
        <v>80</v>
      </c>
      <c r="G22" s="7">
        <v>-80</v>
      </c>
      <c r="H22" s="7">
        <f t="shared" si="2"/>
        <v>0</v>
      </c>
    </row>
    <row r="23" spans="1:8" ht="12">
      <c r="A23" s="87"/>
      <c r="B23" s="89"/>
      <c r="C23" s="88"/>
      <c r="D23" s="34"/>
      <c r="E23" s="7">
        <f t="shared" si="1"/>
        <v>0</v>
      </c>
      <c r="H23" s="7">
        <f t="shared" si="2"/>
        <v>0</v>
      </c>
    </row>
    <row r="24" spans="1:8" ht="12">
      <c r="A24" s="87"/>
      <c r="B24" s="89"/>
      <c r="C24" s="88"/>
      <c r="D24" s="34"/>
      <c r="E24" s="7">
        <f t="shared" si="1"/>
        <v>0</v>
      </c>
      <c r="H24" s="7">
        <f t="shared" si="2"/>
        <v>0</v>
      </c>
    </row>
    <row r="25" spans="4:8" ht="12">
      <c r="D25" s="34"/>
      <c r="E25" s="7">
        <f t="shared" si="1"/>
        <v>0</v>
      </c>
      <c r="H25" s="7">
        <f t="shared" si="2"/>
        <v>0</v>
      </c>
    </row>
    <row r="26" spans="4:8" ht="12">
      <c r="D26" s="34"/>
      <c r="E26" s="7">
        <f t="shared" si="1"/>
        <v>0</v>
      </c>
      <c r="H26" s="7">
        <f t="shared" si="2"/>
        <v>0</v>
      </c>
    </row>
    <row r="27" spans="4:8" ht="12">
      <c r="D27" s="34"/>
      <c r="E27" s="7">
        <f t="shared" si="1"/>
        <v>0</v>
      </c>
      <c r="H27" s="7">
        <f t="shared" si="2"/>
        <v>0</v>
      </c>
    </row>
    <row r="28" spans="4:8" ht="12">
      <c r="D28" s="34"/>
      <c r="E28" s="7">
        <f t="shared" si="1"/>
        <v>0</v>
      </c>
      <c r="H28" s="7">
        <f t="shared" si="2"/>
        <v>0</v>
      </c>
    </row>
    <row r="29" spans="5:8" ht="12">
      <c r="E29" s="7">
        <f t="shared" si="1"/>
        <v>0</v>
      </c>
      <c r="H29" s="7">
        <f t="shared" si="2"/>
        <v>0</v>
      </c>
    </row>
    <row r="30" spans="4:8" ht="12">
      <c r="D30" s="34"/>
      <c r="E30" s="7">
        <f t="shared" si="1"/>
        <v>0</v>
      </c>
      <c r="H30" s="7">
        <f>SUM(E30:G30)</f>
        <v>0</v>
      </c>
    </row>
    <row r="31" spans="4:8" ht="12">
      <c r="D31" s="34"/>
      <c r="E31" s="7">
        <f t="shared" si="1"/>
        <v>0</v>
      </c>
      <c r="H31" s="7">
        <f>SUM(E31:G31)</f>
        <v>0</v>
      </c>
    </row>
    <row r="32" spans="4:8" ht="12">
      <c r="D32" s="34"/>
      <c r="E32" s="7">
        <f t="shared" si="1"/>
        <v>0</v>
      </c>
      <c r="H32" s="7">
        <f t="shared" si="2"/>
        <v>0</v>
      </c>
    </row>
    <row r="33" spans="4:8" ht="12">
      <c r="D33" s="34"/>
      <c r="E33" s="7">
        <f t="shared" si="1"/>
        <v>0</v>
      </c>
      <c r="H33" s="7">
        <f t="shared" si="2"/>
        <v>0</v>
      </c>
    </row>
    <row r="34" spans="4:8" ht="12">
      <c r="D34" s="34"/>
      <c r="E34" s="7">
        <f t="shared" si="1"/>
        <v>0</v>
      </c>
      <c r="H34" s="7">
        <f t="shared" si="2"/>
        <v>0</v>
      </c>
    </row>
    <row r="35" spans="4:8" ht="12">
      <c r="D35" s="34"/>
      <c r="E35" s="7">
        <f t="shared" si="1"/>
        <v>0</v>
      </c>
      <c r="H35" s="7">
        <f t="shared" si="2"/>
        <v>0</v>
      </c>
    </row>
    <row r="36" spans="4:8" ht="12">
      <c r="D36" s="34"/>
      <c r="E36" s="7">
        <f t="shared" si="1"/>
        <v>0</v>
      </c>
      <c r="H36" s="7">
        <f t="shared" si="2"/>
        <v>0</v>
      </c>
    </row>
    <row r="37" spans="4:8" ht="12">
      <c r="D37" s="34"/>
      <c r="E37" s="7">
        <f t="shared" si="1"/>
        <v>0</v>
      </c>
      <c r="H37" s="7">
        <f t="shared" si="2"/>
        <v>0</v>
      </c>
    </row>
    <row r="38" spans="4:8" ht="12">
      <c r="D38" s="34"/>
      <c r="E38" s="7">
        <f t="shared" si="1"/>
        <v>0</v>
      </c>
      <c r="H38" s="7">
        <f t="shared" si="2"/>
        <v>0</v>
      </c>
    </row>
    <row r="39" spans="4:8" ht="12">
      <c r="D39" s="34"/>
      <c r="E39" s="7">
        <f t="shared" si="1"/>
        <v>0</v>
      </c>
      <c r="H39" s="7">
        <f t="shared" si="2"/>
        <v>0</v>
      </c>
    </row>
    <row r="40" spans="4:8" ht="12">
      <c r="D40" s="34"/>
      <c r="E40" s="7">
        <f t="shared" si="1"/>
        <v>0</v>
      </c>
      <c r="H40" s="7">
        <f t="shared" si="2"/>
        <v>0</v>
      </c>
    </row>
    <row r="41" spans="4:8" ht="12">
      <c r="D41" s="34"/>
      <c r="E41" s="7">
        <f t="shared" si="1"/>
        <v>0</v>
      </c>
      <c r="H41" s="7">
        <f>SUM(E41:G41)</f>
        <v>0</v>
      </c>
    </row>
    <row r="42" spans="4:8" ht="12">
      <c r="D42" s="34"/>
      <c r="E42" s="7">
        <f t="shared" si="1"/>
        <v>0</v>
      </c>
      <c r="H42" s="7">
        <f t="shared" si="2"/>
        <v>0</v>
      </c>
    </row>
    <row r="43" spans="4:8" ht="12">
      <c r="D43" s="34"/>
      <c r="E43" s="7">
        <f t="shared" si="1"/>
        <v>0</v>
      </c>
      <c r="H43" s="7">
        <f t="shared" si="2"/>
        <v>0</v>
      </c>
    </row>
    <row r="44" spans="4:8" ht="12">
      <c r="D44" s="34"/>
      <c r="E44" s="7">
        <f t="shared" si="1"/>
        <v>0</v>
      </c>
      <c r="H44" s="7">
        <f t="shared" si="2"/>
        <v>0</v>
      </c>
    </row>
    <row r="45" spans="4:8" ht="12">
      <c r="D45" s="34"/>
      <c r="E45" s="7">
        <f t="shared" si="1"/>
        <v>0</v>
      </c>
      <c r="H45" s="7">
        <f t="shared" si="2"/>
        <v>0</v>
      </c>
    </row>
    <row r="46" spans="4:8" ht="12">
      <c r="D46" s="34"/>
      <c r="E46" s="7">
        <f t="shared" si="1"/>
        <v>0</v>
      </c>
      <c r="H46" s="7">
        <f t="shared" si="2"/>
        <v>0</v>
      </c>
    </row>
    <row r="47" spans="4:8" ht="12">
      <c r="D47" s="34"/>
      <c r="E47" s="7">
        <f t="shared" si="1"/>
        <v>0</v>
      </c>
      <c r="H47" s="7">
        <f t="shared" si="2"/>
        <v>0</v>
      </c>
    </row>
    <row r="48" spans="4:8" ht="12">
      <c r="D48" s="34"/>
      <c r="E48" s="7">
        <f t="shared" si="1"/>
        <v>0</v>
      </c>
      <c r="H48" s="7">
        <f t="shared" si="2"/>
        <v>0</v>
      </c>
    </row>
    <row r="49" spans="4:8" ht="12">
      <c r="D49" s="34"/>
      <c r="E49" s="7">
        <f t="shared" si="1"/>
        <v>0</v>
      </c>
      <c r="H49" s="7">
        <f t="shared" si="2"/>
        <v>0</v>
      </c>
    </row>
    <row r="50" spans="4:8" ht="12">
      <c r="D50" s="34"/>
      <c r="E50" s="7">
        <f t="shared" si="1"/>
        <v>0</v>
      </c>
      <c r="H50" s="7">
        <f t="shared" si="2"/>
        <v>0</v>
      </c>
    </row>
    <row r="51" spans="4:8" ht="12">
      <c r="D51" s="34"/>
      <c r="E51" s="7">
        <f t="shared" si="1"/>
        <v>0</v>
      </c>
      <c r="H51" s="7">
        <f t="shared" si="2"/>
        <v>0</v>
      </c>
    </row>
    <row r="52" spans="4:8" ht="12">
      <c r="D52" s="34"/>
      <c r="E52" s="7">
        <f t="shared" si="1"/>
        <v>0</v>
      </c>
      <c r="H52" s="7">
        <f aca="true" t="shared" si="3" ref="H52:H71">SUM(E52:G52)</f>
        <v>0</v>
      </c>
    </row>
    <row r="53" spans="4:8" ht="12">
      <c r="D53" s="34"/>
      <c r="E53" s="7">
        <f t="shared" si="1"/>
        <v>0</v>
      </c>
      <c r="H53" s="7">
        <f t="shared" si="3"/>
        <v>0</v>
      </c>
    </row>
    <row r="54" spans="4:8" ht="12">
      <c r="D54" s="34"/>
      <c r="E54" s="7">
        <f t="shared" si="1"/>
        <v>0</v>
      </c>
      <c r="H54" s="7">
        <f t="shared" si="3"/>
        <v>0</v>
      </c>
    </row>
    <row r="55" spans="4:8" ht="12">
      <c r="D55" s="34"/>
      <c r="E55" s="7">
        <f t="shared" si="1"/>
        <v>0</v>
      </c>
      <c r="H55" s="7">
        <f t="shared" si="3"/>
        <v>0</v>
      </c>
    </row>
    <row r="56" spans="4:8" ht="12">
      <c r="D56" s="34"/>
      <c r="E56" s="7">
        <f t="shared" si="1"/>
        <v>0</v>
      </c>
      <c r="H56" s="7">
        <f t="shared" si="3"/>
        <v>0</v>
      </c>
    </row>
    <row r="57" spans="4:8" ht="12">
      <c r="D57" s="34"/>
      <c r="E57" s="7">
        <f t="shared" si="1"/>
        <v>0</v>
      </c>
      <c r="H57" s="7">
        <f t="shared" si="3"/>
        <v>0</v>
      </c>
    </row>
    <row r="58" spans="4:8" ht="12">
      <c r="D58" s="34"/>
      <c r="E58" s="7">
        <f t="shared" si="1"/>
        <v>0</v>
      </c>
      <c r="H58" s="7">
        <f t="shared" si="3"/>
        <v>0</v>
      </c>
    </row>
    <row r="59" spans="4:8" ht="12">
      <c r="D59" s="34"/>
      <c r="E59" s="7">
        <f t="shared" si="1"/>
        <v>0</v>
      </c>
      <c r="H59" s="7">
        <f t="shared" si="3"/>
        <v>0</v>
      </c>
    </row>
    <row r="60" spans="4:8" ht="12">
      <c r="D60" s="34"/>
      <c r="E60" s="7">
        <f t="shared" si="1"/>
        <v>0</v>
      </c>
      <c r="H60" s="7">
        <f t="shared" si="3"/>
        <v>0</v>
      </c>
    </row>
    <row r="61" spans="4:8" ht="12">
      <c r="D61" s="34"/>
      <c r="E61" s="7">
        <f t="shared" si="1"/>
        <v>0</v>
      </c>
      <c r="H61" s="7">
        <f t="shared" si="3"/>
        <v>0</v>
      </c>
    </row>
    <row r="62" spans="4:8" ht="12">
      <c r="D62" s="34"/>
      <c r="E62" s="7">
        <f t="shared" si="1"/>
        <v>0</v>
      </c>
      <c r="H62" s="7">
        <f t="shared" si="3"/>
        <v>0</v>
      </c>
    </row>
    <row r="63" spans="4:8" ht="12">
      <c r="D63" s="34"/>
      <c r="E63" s="7">
        <f t="shared" si="1"/>
        <v>0</v>
      </c>
      <c r="H63" s="7">
        <f t="shared" si="3"/>
        <v>0</v>
      </c>
    </row>
    <row r="64" spans="4:8" ht="12">
      <c r="D64" s="34"/>
      <c r="E64" s="7">
        <f t="shared" si="1"/>
        <v>0</v>
      </c>
      <c r="H64" s="7">
        <f t="shared" si="3"/>
        <v>0</v>
      </c>
    </row>
    <row r="65" spans="4:8" ht="12">
      <c r="D65" s="34"/>
      <c r="E65" s="7">
        <f t="shared" si="1"/>
        <v>0</v>
      </c>
      <c r="H65" s="7">
        <f t="shared" si="3"/>
        <v>0</v>
      </c>
    </row>
    <row r="66" spans="4:8" ht="12">
      <c r="D66" s="34"/>
      <c r="E66" s="7">
        <f t="shared" si="1"/>
        <v>0</v>
      </c>
      <c r="H66" s="7">
        <f t="shared" si="3"/>
        <v>0</v>
      </c>
    </row>
    <row r="67" spans="4:8" ht="12">
      <c r="D67" s="34"/>
      <c r="E67" s="7">
        <f t="shared" si="1"/>
        <v>0</v>
      </c>
      <c r="H67" s="7">
        <f t="shared" si="3"/>
        <v>0</v>
      </c>
    </row>
    <row r="68" spans="4:8" ht="12">
      <c r="D68" s="34"/>
      <c r="E68" s="7">
        <f t="shared" si="1"/>
        <v>0</v>
      </c>
      <c r="H68" s="7">
        <f t="shared" si="3"/>
        <v>0</v>
      </c>
    </row>
    <row r="69" spans="4:8" ht="12">
      <c r="D69" s="34"/>
      <c r="E69" s="7">
        <f t="shared" si="1"/>
        <v>0</v>
      </c>
      <c r="H69" s="7">
        <f t="shared" si="3"/>
        <v>0</v>
      </c>
    </row>
    <row r="70" spans="4:8" ht="12">
      <c r="D70" s="34"/>
      <c r="E70" s="7">
        <f t="shared" si="1"/>
        <v>0</v>
      </c>
      <c r="H70" s="7">
        <f t="shared" si="3"/>
        <v>0</v>
      </c>
    </row>
    <row r="71" spans="4:8" ht="12">
      <c r="D71" s="34"/>
      <c r="E71" s="7">
        <f t="shared" si="1"/>
        <v>0</v>
      </c>
      <c r="H71" s="7">
        <f t="shared" si="3"/>
        <v>0</v>
      </c>
    </row>
    <row r="72" spans="4:8" ht="12">
      <c r="D72" s="34"/>
      <c r="H72" s="7"/>
    </row>
    <row r="73" spans="4:8" ht="12">
      <c r="D73" s="34"/>
      <c r="H73" s="7"/>
    </row>
    <row r="74" spans="4:8" ht="12">
      <c r="D74" s="34"/>
      <c r="H74" s="7"/>
    </row>
    <row r="75" ht="12">
      <c r="D75" s="34"/>
    </row>
    <row r="76" ht="12">
      <c r="D76" s="34"/>
    </row>
    <row r="77" ht="12">
      <c r="D77" s="34"/>
    </row>
    <row r="78" ht="12">
      <c r="D78" s="34"/>
    </row>
    <row r="79" ht="12">
      <c r="D79" s="34"/>
    </row>
    <row r="80" ht="12">
      <c r="D80" s="34"/>
    </row>
    <row r="81" ht="12">
      <c r="D81" s="34"/>
    </row>
    <row r="82" ht="12">
      <c r="D82" s="34"/>
    </row>
    <row r="83" ht="12">
      <c r="D83" s="34"/>
    </row>
    <row r="84" ht="12">
      <c r="D84" s="34"/>
    </row>
    <row r="85" ht="12">
      <c r="D85" s="34"/>
    </row>
    <row r="86" ht="12">
      <c r="D86" s="34"/>
    </row>
    <row r="87" ht="12">
      <c r="D87" s="34"/>
    </row>
    <row r="88" ht="12">
      <c r="D88" s="34"/>
    </row>
    <row r="89" ht="12">
      <c r="D89" s="34"/>
    </row>
    <row r="90" ht="12">
      <c r="D90" s="34"/>
    </row>
    <row r="91" ht="12">
      <c r="D91" s="34"/>
    </row>
    <row r="92" ht="12">
      <c r="D92" s="34"/>
    </row>
    <row r="93" ht="12">
      <c r="D93" s="34"/>
    </row>
    <row r="94" ht="12">
      <c r="D94" s="34"/>
    </row>
    <row r="95" ht="12">
      <c r="D95" s="34"/>
    </row>
    <row r="96" ht="12">
      <c r="D96" s="34"/>
    </row>
    <row r="97" ht="12">
      <c r="D97" s="34"/>
    </row>
    <row r="98" ht="12">
      <c r="D98" s="34"/>
    </row>
    <row r="99" ht="12">
      <c r="D99" s="34"/>
    </row>
    <row r="100" ht="12">
      <c r="D100" s="34"/>
    </row>
    <row r="101" ht="12">
      <c r="D101" s="34"/>
    </row>
    <row r="102" ht="12">
      <c r="D102" s="34"/>
    </row>
    <row r="103" ht="12">
      <c r="D103" s="34"/>
    </row>
    <row r="104" ht="12">
      <c r="D104" s="34"/>
    </row>
    <row r="105" ht="12">
      <c r="D105" s="34"/>
    </row>
    <row r="106" ht="12">
      <c r="D106" s="34"/>
    </row>
    <row r="107" ht="12">
      <c r="D107" s="34"/>
    </row>
    <row r="108" ht="12">
      <c r="D108" s="34"/>
    </row>
    <row r="109" ht="12">
      <c r="D109" s="34"/>
    </row>
    <row r="110" ht="12">
      <c r="D110" s="34"/>
    </row>
    <row r="111" ht="12">
      <c r="D111" s="34"/>
    </row>
    <row r="112" ht="12">
      <c r="D112" s="34"/>
    </row>
    <row r="113" ht="12">
      <c r="D113" s="34"/>
    </row>
    <row r="114" ht="12">
      <c r="D114" s="34"/>
    </row>
    <row r="115" ht="12">
      <c r="D115" s="34"/>
    </row>
    <row r="116" ht="12">
      <c r="D116" s="34"/>
    </row>
    <row r="117" ht="12">
      <c r="D117" s="34"/>
    </row>
    <row r="118" ht="12">
      <c r="D118" s="34"/>
    </row>
    <row r="119" ht="12">
      <c r="D119" s="34"/>
    </row>
    <row r="120" ht="12">
      <c r="D120" s="34"/>
    </row>
    <row r="121" ht="12">
      <c r="D121" s="34"/>
    </row>
    <row r="122" ht="12">
      <c r="D122" s="34"/>
    </row>
    <row r="123" ht="12">
      <c r="D123" s="34"/>
    </row>
    <row r="124" ht="12">
      <c r="D124" s="34"/>
    </row>
    <row r="125" ht="12">
      <c r="D125" s="34"/>
    </row>
    <row r="126" ht="12">
      <c r="D126" s="34"/>
    </row>
    <row r="127" ht="12">
      <c r="D127" s="34"/>
    </row>
    <row r="128" ht="12">
      <c r="D128" s="34"/>
    </row>
    <row r="129" ht="12">
      <c r="D129" s="34"/>
    </row>
    <row r="130" ht="12">
      <c r="D130" s="34"/>
    </row>
    <row r="131" ht="12">
      <c r="D131" s="34"/>
    </row>
    <row r="132" ht="12">
      <c r="D132" s="34"/>
    </row>
    <row r="133" ht="12">
      <c r="D133" s="34"/>
    </row>
    <row r="134" ht="12">
      <c r="D134" s="34"/>
    </row>
    <row r="135" ht="12">
      <c r="D135" s="34"/>
    </row>
    <row r="136" ht="12">
      <c r="D136" s="34"/>
    </row>
    <row r="137" ht="12">
      <c r="D137" s="34"/>
    </row>
    <row r="138" ht="12">
      <c r="D138" s="34"/>
    </row>
    <row r="139" ht="12">
      <c r="D139" s="34"/>
    </row>
    <row r="140" ht="12">
      <c r="D140" s="34"/>
    </row>
    <row r="141" ht="12">
      <c r="D141" s="34"/>
    </row>
    <row r="142" ht="12">
      <c r="D142" s="34"/>
    </row>
    <row r="143" ht="12">
      <c r="D143" s="34"/>
    </row>
    <row r="144" ht="12">
      <c r="D144" s="34"/>
    </row>
    <row r="145" ht="12">
      <c r="D145" s="34"/>
    </row>
    <row r="146" ht="12">
      <c r="D146" s="34"/>
    </row>
    <row r="147" ht="12">
      <c r="D147" s="34"/>
    </row>
    <row r="148" ht="12">
      <c r="D148" s="34"/>
    </row>
    <row r="149" ht="12">
      <c r="D149" s="34"/>
    </row>
    <row r="150" ht="12">
      <c r="D150" s="34"/>
    </row>
    <row r="151" ht="12">
      <c r="D151" s="34"/>
    </row>
    <row r="152" ht="12">
      <c r="D152" s="34"/>
    </row>
    <row r="153" ht="12">
      <c r="D153" s="34"/>
    </row>
    <row r="154" ht="12">
      <c r="D154" s="34"/>
    </row>
    <row r="155" ht="12">
      <c r="D155" s="34"/>
    </row>
    <row r="156" ht="12">
      <c r="D156" s="34"/>
    </row>
    <row r="157" ht="12">
      <c r="D157" s="34"/>
    </row>
    <row r="158" ht="12">
      <c r="D158" s="34"/>
    </row>
    <row r="159" ht="12">
      <c r="D159" s="34"/>
    </row>
    <row r="160" ht="12">
      <c r="D160" s="34"/>
    </row>
    <row r="161" ht="12">
      <c r="D161" s="34"/>
    </row>
    <row r="162" ht="12">
      <c r="D162" s="34"/>
    </row>
    <row r="163" ht="12">
      <c r="D163" s="34"/>
    </row>
    <row r="164" ht="12">
      <c r="D164" s="34"/>
    </row>
    <row r="165" ht="12">
      <c r="D165" s="34"/>
    </row>
    <row r="166" ht="12">
      <c r="D166" s="34"/>
    </row>
    <row r="167" ht="12">
      <c r="D167" s="34"/>
    </row>
    <row r="168" ht="12">
      <c r="D168" s="34"/>
    </row>
    <row r="169" ht="12">
      <c r="D169" s="34"/>
    </row>
    <row r="170" ht="12">
      <c r="D170" s="34"/>
    </row>
    <row r="171" ht="12">
      <c r="D171" s="34"/>
    </row>
    <row r="172" ht="12">
      <c r="D172" s="34"/>
    </row>
    <row r="173" ht="12">
      <c r="D173" s="34"/>
    </row>
    <row r="174" ht="12">
      <c r="D174" s="34"/>
    </row>
    <row r="175" ht="12">
      <c r="D175" s="34"/>
    </row>
    <row r="176" ht="12">
      <c r="D176" s="34"/>
    </row>
    <row r="177" ht="12">
      <c r="D177" s="34"/>
    </row>
    <row r="178" ht="12">
      <c r="D178" s="34"/>
    </row>
    <row r="179" ht="12">
      <c r="D179" s="34"/>
    </row>
    <row r="180" ht="12">
      <c r="D180" s="34"/>
    </row>
    <row r="181" ht="12">
      <c r="D181" s="34"/>
    </row>
    <row r="182" ht="12">
      <c r="D182" s="34"/>
    </row>
    <row r="183" ht="12">
      <c r="D183" s="34"/>
    </row>
    <row r="184" ht="12">
      <c r="D184" s="34"/>
    </row>
    <row r="185" ht="12">
      <c r="D185" s="34"/>
    </row>
    <row r="186" ht="12">
      <c r="D186" s="34"/>
    </row>
    <row r="187" ht="12">
      <c r="D187" s="34"/>
    </row>
    <row r="188" ht="12">
      <c r="D188" s="34"/>
    </row>
    <row r="189" ht="12">
      <c r="D189" s="34"/>
    </row>
    <row r="190" ht="12">
      <c r="D190" s="34"/>
    </row>
    <row r="191" ht="12">
      <c r="D191" s="34"/>
    </row>
    <row r="192" ht="12">
      <c r="D192" s="34"/>
    </row>
    <row r="193" ht="12">
      <c r="D193" s="34"/>
    </row>
    <row r="194" ht="12">
      <c r="D194" s="34"/>
    </row>
    <row r="195" ht="12">
      <c r="D195" s="34"/>
    </row>
    <row r="196" ht="12">
      <c r="D196" s="34"/>
    </row>
    <row r="197" ht="12">
      <c r="D197" s="34"/>
    </row>
    <row r="198" ht="12">
      <c r="D198" s="34"/>
    </row>
    <row r="199" ht="12">
      <c r="D199" s="34"/>
    </row>
    <row r="200" ht="12">
      <c r="D200" s="34"/>
    </row>
    <row r="201" ht="12">
      <c r="D201" s="34"/>
    </row>
    <row r="202" ht="12">
      <c r="D202" s="34"/>
    </row>
    <row r="203" ht="12">
      <c r="D203" s="34"/>
    </row>
    <row r="204" ht="12">
      <c r="D204" s="34"/>
    </row>
    <row r="205" ht="12">
      <c r="D205" s="34"/>
    </row>
    <row r="206" ht="12">
      <c r="D206" s="34"/>
    </row>
    <row r="207" ht="12">
      <c r="D207" s="34"/>
    </row>
    <row r="208" ht="12">
      <c r="D208" s="34"/>
    </row>
    <row r="209" ht="12">
      <c r="D209" s="34"/>
    </row>
    <row r="210" ht="12">
      <c r="D210" s="34"/>
    </row>
    <row r="211" ht="12">
      <c r="D211" s="34"/>
    </row>
    <row r="212" ht="12">
      <c r="D212" s="34"/>
    </row>
    <row r="213" ht="12">
      <c r="D213" s="34"/>
    </row>
    <row r="214" ht="12">
      <c r="D214" s="34"/>
    </row>
    <row r="215" ht="12">
      <c r="D215" s="34"/>
    </row>
    <row r="216" ht="12">
      <c r="D216" s="34"/>
    </row>
    <row r="217" ht="12">
      <c r="D217" s="34"/>
    </row>
    <row r="218" ht="12">
      <c r="D218" s="34"/>
    </row>
    <row r="219" ht="12">
      <c r="D219" s="34"/>
    </row>
    <row r="220" ht="12">
      <c r="D220" s="34"/>
    </row>
    <row r="221" ht="12">
      <c r="D221" s="34"/>
    </row>
    <row r="222" ht="12">
      <c r="D222" s="34"/>
    </row>
    <row r="223" ht="12">
      <c r="D223" s="34"/>
    </row>
    <row r="224" ht="12">
      <c r="D224" s="34"/>
    </row>
    <row r="225" ht="12">
      <c r="D225" s="34"/>
    </row>
    <row r="226" ht="12">
      <c r="D226" s="34"/>
    </row>
    <row r="227" ht="12">
      <c r="D227" s="34"/>
    </row>
    <row r="228" ht="12">
      <c r="D228" s="34"/>
    </row>
    <row r="229" ht="12">
      <c r="D229" s="34"/>
    </row>
    <row r="230" ht="12">
      <c r="D230" s="34"/>
    </row>
    <row r="231" ht="12">
      <c r="D231" s="34"/>
    </row>
    <row r="232" ht="12">
      <c r="D232" s="34"/>
    </row>
    <row r="233" ht="12">
      <c r="D233" s="34"/>
    </row>
    <row r="234" ht="12">
      <c r="D234" s="34"/>
    </row>
    <row r="235" ht="12">
      <c r="D235" s="34"/>
    </row>
    <row r="236" ht="12">
      <c r="D236" s="34"/>
    </row>
    <row r="237" ht="12">
      <c r="D237" s="34"/>
    </row>
    <row r="238" ht="12">
      <c r="D238" s="34"/>
    </row>
    <row r="239" ht="12">
      <c r="D239" s="34"/>
    </row>
    <row r="240" ht="12">
      <c r="D240" s="34"/>
    </row>
    <row r="241" ht="12">
      <c r="D241" s="34"/>
    </row>
    <row r="242" ht="12">
      <c r="D242" s="34"/>
    </row>
    <row r="243" ht="12">
      <c r="D243" s="34"/>
    </row>
    <row r="244" ht="12">
      <c r="D244" s="34"/>
    </row>
    <row r="245" ht="12">
      <c r="D245" s="34"/>
    </row>
    <row r="246" ht="12">
      <c r="D246" s="34"/>
    </row>
    <row r="247" ht="12">
      <c r="D247" s="34"/>
    </row>
    <row r="248" ht="12">
      <c r="D248" s="34"/>
    </row>
    <row r="249" ht="12">
      <c r="D249" s="34"/>
    </row>
    <row r="250" ht="12">
      <c r="D250" s="34"/>
    </row>
    <row r="251" ht="12">
      <c r="D251" s="34"/>
    </row>
    <row r="252" ht="12">
      <c r="D252" s="34"/>
    </row>
    <row r="253" ht="12">
      <c r="D253" s="34"/>
    </row>
    <row r="254" ht="12">
      <c r="D254" s="34"/>
    </row>
    <row r="255" ht="12">
      <c r="D255" s="34"/>
    </row>
    <row r="256" ht="12">
      <c r="D256" s="34"/>
    </row>
    <row r="257" ht="12">
      <c r="D257" s="34"/>
    </row>
    <row r="258" ht="12">
      <c r="D258" s="34"/>
    </row>
    <row r="259" ht="12">
      <c r="D259" s="34"/>
    </row>
    <row r="260" ht="12">
      <c r="D260" s="34"/>
    </row>
    <row r="261" ht="12">
      <c r="D261" s="34"/>
    </row>
    <row r="262" ht="12">
      <c r="D262" s="34"/>
    </row>
    <row r="263" ht="12">
      <c r="D263" s="34"/>
    </row>
    <row r="264" ht="12">
      <c r="D264" s="34"/>
    </row>
    <row r="265" ht="12">
      <c r="D265" s="34"/>
    </row>
    <row r="266" ht="12">
      <c r="D266" s="34"/>
    </row>
    <row r="267" ht="12">
      <c r="D267" s="34"/>
    </row>
    <row r="268" ht="12">
      <c r="D268" s="34"/>
    </row>
    <row r="269" ht="12">
      <c r="D269" s="34"/>
    </row>
    <row r="270" ht="12">
      <c r="D270" s="34"/>
    </row>
    <row r="271" ht="12">
      <c r="D271" s="34"/>
    </row>
    <row r="272" ht="12">
      <c r="D272" s="34"/>
    </row>
    <row r="273" ht="12">
      <c r="D273" s="34"/>
    </row>
    <row r="274" ht="12">
      <c r="D274" s="34"/>
    </row>
    <row r="275" ht="12">
      <c r="D275" s="34"/>
    </row>
    <row r="276" ht="12">
      <c r="D276" s="34"/>
    </row>
    <row r="277" ht="12">
      <c r="D277" s="34"/>
    </row>
    <row r="278" ht="12">
      <c r="D278" s="34"/>
    </row>
    <row r="279" ht="12">
      <c r="D279" s="34"/>
    </row>
    <row r="280" ht="12">
      <c r="D280" s="34"/>
    </row>
    <row r="281" ht="12">
      <c r="D281" s="34"/>
    </row>
    <row r="282" ht="12">
      <c r="D282" s="34"/>
    </row>
    <row r="283" ht="12">
      <c r="D283" s="34"/>
    </row>
    <row r="284" ht="12">
      <c r="D284" s="34"/>
    </row>
    <row r="285" ht="12">
      <c r="D285" s="34"/>
    </row>
    <row r="286" ht="12">
      <c r="D286" s="34"/>
    </row>
    <row r="287" ht="12">
      <c r="D287" s="34"/>
    </row>
    <row r="288" ht="12">
      <c r="D288" s="34"/>
    </row>
    <row r="289" ht="12">
      <c r="D289" s="34"/>
    </row>
    <row r="290" ht="12">
      <c r="D290" s="34"/>
    </row>
    <row r="291" ht="12">
      <c r="D291" s="34"/>
    </row>
    <row r="292" ht="12">
      <c r="D292" s="34"/>
    </row>
    <row r="293" ht="12">
      <c r="D293" s="34"/>
    </row>
    <row r="294" ht="12">
      <c r="D294" s="34"/>
    </row>
    <row r="295" ht="12">
      <c r="D295" s="34"/>
    </row>
    <row r="296" ht="12">
      <c r="D296" s="34"/>
    </row>
    <row r="297" ht="12">
      <c r="D297" s="34"/>
    </row>
    <row r="298" ht="12">
      <c r="D298" s="34"/>
    </row>
    <row r="299" ht="12">
      <c r="D299" s="34"/>
    </row>
    <row r="300" ht="12">
      <c r="D300" s="34"/>
    </row>
    <row r="301" ht="12">
      <c r="D301" s="34"/>
    </row>
    <row r="302" ht="12">
      <c r="D302" s="34"/>
    </row>
    <row r="303" ht="12">
      <c r="D303" s="34"/>
    </row>
    <row r="304" ht="12">
      <c r="D304" s="34"/>
    </row>
    <row r="305" ht="12">
      <c r="D305" s="34"/>
    </row>
    <row r="306" ht="12">
      <c r="D306" s="34"/>
    </row>
    <row r="307" ht="12">
      <c r="D307" s="34"/>
    </row>
    <row r="308" ht="12">
      <c r="D308" s="34"/>
    </row>
    <row r="309" ht="12">
      <c r="D309" s="34"/>
    </row>
    <row r="310" ht="12">
      <c r="D310" s="34"/>
    </row>
    <row r="311" ht="12">
      <c r="D311" s="34"/>
    </row>
    <row r="312" ht="12">
      <c r="D312" s="34"/>
    </row>
    <row r="313" ht="12">
      <c r="D313" s="34"/>
    </row>
    <row r="314" ht="12">
      <c r="D314" s="34"/>
    </row>
    <row r="315" ht="12">
      <c r="D315" s="34"/>
    </row>
    <row r="316" ht="12">
      <c r="D316" s="34"/>
    </row>
    <row r="317" ht="12">
      <c r="D317" s="34"/>
    </row>
    <row r="318" ht="12">
      <c r="D318" s="34"/>
    </row>
    <row r="319" ht="12">
      <c r="D319" s="34"/>
    </row>
    <row r="320" ht="12">
      <c r="D320" s="34"/>
    </row>
    <row r="321" ht="12">
      <c r="D321" s="34"/>
    </row>
    <row r="322" ht="12">
      <c r="D322" s="34"/>
    </row>
    <row r="323" ht="12">
      <c r="D323" s="34"/>
    </row>
    <row r="324" ht="12">
      <c r="D324" s="34"/>
    </row>
    <row r="325" ht="12">
      <c r="D325" s="34"/>
    </row>
    <row r="326" ht="12">
      <c r="D326" s="34"/>
    </row>
    <row r="327" ht="12">
      <c r="D327" s="34"/>
    </row>
    <row r="328" ht="12">
      <c r="D328" s="34"/>
    </row>
    <row r="329" ht="12">
      <c r="D329" s="34"/>
    </row>
    <row r="330" ht="12">
      <c r="D330" s="34"/>
    </row>
    <row r="331" ht="12">
      <c r="D331" s="34"/>
    </row>
    <row r="332" ht="12">
      <c r="D332" s="34"/>
    </row>
    <row r="333" ht="12">
      <c r="D333" s="34"/>
    </row>
    <row r="334" ht="12">
      <c r="D334" s="34"/>
    </row>
    <row r="335" ht="12">
      <c r="D335" s="34"/>
    </row>
    <row r="336" ht="12">
      <c r="D336" s="34"/>
    </row>
    <row r="337" ht="12">
      <c r="D337" s="34"/>
    </row>
    <row r="338" ht="12">
      <c r="D338" s="34"/>
    </row>
    <row r="339" ht="12">
      <c r="D339" s="34"/>
    </row>
    <row r="340" ht="12">
      <c r="D340" s="34"/>
    </row>
    <row r="341" ht="12">
      <c r="D341" s="34"/>
    </row>
    <row r="342" ht="12">
      <c r="D342" s="34"/>
    </row>
    <row r="343" ht="12">
      <c r="D343" s="34"/>
    </row>
    <row r="344" ht="12">
      <c r="D344" s="34"/>
    </row>
    <row r="345" ht="12">
      <c r="D345" s="34"/>
    </row>
    <row r="346" ht="12">
      <c r="D346" s="34"/>
    </row>
    <row r="347" ht="12">
      <c r="D347" s="34"/>
    </row>
    <row r="348" ht="12">
      <c r="D348" s="34"/>
    </row>
    <row r="349" ht="12">
      <c r="D349" s="34"/>
    </row>
    <row r="350" ht="12">
      <c r="D350" s="34"/>
    </row>
    <row r="351" ht="12">
      <c r="D351" s="34"/>
    </row>
    <row r="352" ht="12">
      <c r="D352" s="34"/>
    </row>
    <row r="353" ht="12">
      <c r="D353" s="34"/>
    </row>
    <row r="354" ht="12">
      <c r="D354" s="34"/>
    </row>
    <row r="355" ht="12">
      <c r="D355" s="34"/>
    </row>
    <row r="356" ht="12">
      <c r="D356" s="34"/>
    </row>
    <row r="357" ht="12">
      <c r="D357" s="34"/>
    </row>
    <row r="358" ht="12">
      <c r="D358" s="34"/>
    </row>
    <row r="359" ht="12">
      <c r="D359" s="34"/>
    </row>
    <row r="360" ht="12">
      <c r="D360" s="34"/>
    </row>
    <row r="361" ht="12">
      <c r="D361" s="34"/>
    </row>
    <row r="362" ht="12">
      <c r="D362" s="34"/>
    </row>
    <row r="363" ht="12">
      <c r="D363" s="34"/>
    </row>
    <row r="364" ht="12">
      <c r="D364" s="34"/>
    </row>
    <row r="365" ht="12">
      <c r="D365" s="34"/>
    </row>
    <row r="366" ht="12">
      <c r="D366" s="34"/>
    </row>
    <row r="367" ht="12">
      <c r="D367" s="34"/>
    </row>
    <row r="368" ht="12">
      <c r="D368" s="34"/>
    </row>
    <row r="369" ht="12">
      <c r="D369" s="34"/>
    </row>
    <row r="370" ht="12">
      <c r="D370" s="34"/>
    </row>
    <row r="371" ht="12">
      <c r="D371" s="34"/>
    </row>
    <row r="372" ht="12">
      <c r="D372" s="34"/>
    </row>
    <row r="373" ht="12">
      <c r="D373" s="34"/>
    </row>
    <row r="374" ht="12">
      <c r="D374" s="34"/>
    </row>
    <row r="375" ht="12">
      <c r="D375" s="34"/>
    </row>
    <row r="376" ht="12">
      <c r="D376" s="34"/>
    </row>
    <row r="377" ht="12">
      <c r="D377" s="34"/>
    </row>
    <row r="378" ht="12">
      <c r="D378" s="34"/>
    </row>
    <row r="379" ht="12">
      <c r="D379" s="34"/>
    </row>
    <row r="380" ht="12">
      <c r="D380" s="34"/>
    </row>
    <row r="381" ht="12">
      <c r="D381" s="34"/>
    </row>
    <row r="382" ht="12">
      <c r="D382" s="34"/>
    </row>
  </sheetData>
  <sheetProtection/>
  <printOptions gridLines="1"/>
  <pageMargins left="0.75" right="0.75" top="1" bottom="1" header="0.511811023" footer="0.511811023"/>
  <pageSetup orientation="landscape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="150" zoomScaleNormal="150" workbookViewId="0" topLeftCell="A1">
      <selection activeCell="E18" sqref="E18"/>
    </sheetView>
  </sheetViews>
  <sheetFormatPr defaultColWidth="11.57421875" defaultRowHeight="12.75"/>
  <cols>
    <col min="1" max="1" width="12.8515625" style="4" customWidth="1"/>
    <col min="2" max="2" width="12.8515625" style="18" customWidth="1"/>
    <col min="3" max="3" width="12.8515625" style="4" customWidth="1"/>
    <col min="4" max="4" width="2.28125" style="4" customWidth="1"/>
    <col min="5" max="5" width="12.8515625" style="4" customWidth="1"/>
    <col min="6" max="6" width="12.8515625" style="18" customWidth="1"/>
    <col min="7" max="7" width="12.8515625" style="4" customWidth="1"/>
    <col min="8" max="16384" width="11.421875" style="4" customWidth="1"/>
  </cols>
  <sheetData>
    <row r="1" spans="1:7" s="3" customFormat="1" ht="16.5">
      <c r="A1" s="3" t="s">
        <v>36</v>
      </c>
      <c r="B1" s="8"/>
      <c r="C1" s="52">
        <f>Gesamt!D1</f>
        <v>2010</v>
      </c>
      <c r="E1" s="3" t="s">
        <v>33</v>
      </c>
      <c r="F1" s="8"/>
      <c r="G1" s="60">
        <v>8</v>
      </c>
    </row>
    <row r="2" ht="19.5" customHeight="1">
      <c r="A2" s="3" t="s">
        <v>32</v>
      </c>
    </row>
    <row r="4" spans="1:7" ht="15">
      <c r="A4" s="13"/>
      <c r="B4" s="25" t="s">
        <v>0</v>
      </c>
      <c r="C4" s="14" t="s">
        <v>1</v>
      </c>
      <c r="F4" s="19"/>
      <c r="G4" s="15"/>
    </row>
    <row r="5" spans="1:3" ht="19.5" customHeight="1">
      <c r="A5" s="14" t="s">
        <v>18</v>
      </c>
      <c r="B5" s="14"/>
      <c r="C5" s="14">
        <v>45</v>
      </c>
    </row>
    <row r="6" spans="1:7" ht="19.5" customHeight="1">
      <c r="A6" s="14" t="s">
        <v>19</v>
      </c>
      <c r="B6" s="24"/>
      <c r="C6" s="24">
        <f>C5*G1</f>
        <v>360</v>
      </c>
      <c r="F6" s="20"/>
      <c r="G6" s="16"/>
    </row>
    <row r="7" spans="1:7" ht="19.5" customHeight="1">
      <c r="A7" s="14" t="s">
        <v>20</v>
      </c>
      <c r="B7" s="35">
        <f>B6-(B6+C6)/2</f>
        <v>-180</v>
      </c>
      <c r="C7" s="35">
        <f>B7*-1</f>
        <v>180</v>
      </c>
      <c r="F7" s="20"/>
      <c r="G7" s="16"/>
    </row>
    <row r="8" spans="1:7" ht="15">
      <c r="A8" s="23"/>
      <c r="B8" s="23"/>
      <c r="C8" s="23"/>
      <c r="F8" s="20"/>
      <c r="G8" s="16"/>
    </row>
    <row r="9" spans="6:7" ht="12">
      <c r="F9" s="21"/>
      <c r="G9" s="17"/>
    </row>
    <row r="10" spans="1:5" ht="16.5">
      <c r="A10" s="3" t="s">
        <v>0</v>
      </c>
      <c r="E10" s="3" t="s">
        <v>1</v>
      </c>
    </row>
    <row r="11" spans="1:7" ht="15">
      <c r="A11" s="58" t="s">
        <v>21</v>
      </c>
      <c r="B11" s="59" t="s">
        <v>13</v>
      </c>
      <c r="C11" s="58" t="s">
        <v>18</v>
      </c>
      <c r="E11" s="58" t="s">
        <v>21</v>
      </c>
      <c r="F11" s="59" t="s">
        <v>13</v>
      </c>
      <c r="G11" s="58" t="s">
        <v>18</v>
      </c>
    </row>
    <row r="12" spans="5:7" ht="12">
      <c r="E12" s="18" t="s">
        <v>53</v>
      </c>
      <c r="F12" s="77">
        <v>1</v>
      </c>
      <c r="G12" s="4">
        <v>45</v>
      </c>
    </row>
    <row r="13" spans="1:6" s="80" customFormat="1" ht="14.25" customHeight="1">
      <c r="A13" s="81"/>
      <c r="B13" s="79"/>
      <c r="E13" s="79"/>
      <c r="F13" s="79"/>
    </row>
    <row r="14" spans="1:5" ht="12">
      <c r="A14" s="18"/>
      <c r="E14" s="18"/>
    </row>
    <row r="15" ht="12">
      <c r="E15" s="18"/>
    </row>
    <row r="16" spans="1:5" ht="12">
      <c r="A16" s="18"/>
      <c r="E16" s="18"/>
    </row>
    <row r="17" spans="1:5" ht="12">
      <c r="A17" s="18"/>
      <c r="E17" s="18"/>
    </row>
    <row r="18" spans="1:5" ht="12">
      <c r="A18" s="18"/>
      <c r="E18" s="18"/>
    </row>
    <row r="19" spans="1:5" ht="12">
      <c r="A19" s="18"/>
      <c r="E19" s="18"/>
    </row>
    <row r="20" ht="12">
      <c r="E20" s="18"/>
    </row>
    <row r="21" ht="12">
      <c r="E21" s="18"/>
    </row>
    <row r="28" ht="12">
      <c r="C28" s="33"/>
    </row>
    <row r="29" ht="12">
      <c r="C29" s="33"/>
    </row>
    <row r="30" ht="12">
      <c r="C30" s="33"/>
    </row>
    <row r="31" ht="12">
      <c r="C31" s="33"/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workbookViewId="0" topLeftCell="A1">
      <selection activeCell="F19" sqref="F19"/>
    </sheetView>
  </sheetViews>
  <sheetFormatPr defaultColWidth="11.57421875" defaultRowHeight="12.75"/>
  <cols>
    <col min="1" max="1" width="21.421875" style="32" customWidth="1"/>
    <col min="2" max="2" width="19.28125" style="32" customWidth="1"/>
    <col min="3" max="3" width="17.7109375" style="45" customWidth="1"/>
    <col min="4" max="4" width="8.7109375" style="45" customWidth="1"/>
    <col min="5" max="5" width="43.421875" style="45" customWidth="1"/>
    <col min="6" max="6" width="11.421875" style="45" customWidth="1"/>
    <col min="7" max="8" width="11.421875" style="32" customWidth="1"/>
    <col min="9" max="9" width="34.28125" style="32" customWidth="1"/>
    <col min="10" max="16384" width="11.421875" style="32" customWidth="1"/>
  </cols>
  <sheetData>
    <row r="1" spans="1:6" s="37" customFormat="1" ht="22.5">
      <c r="A1" s="37" t="s">
        <v>34</v>
      </c>
      <c r="C1" s="61"/>
      <c r="D1" s="73" t="s">
        <v>35</v>
      </c>
      <c r="E1" s="45"/>
      <c r="F1" s="71">
        <v>8</v>
      </c>
    </row>
    <row r="2" spans="1:6" s="37" customFormat="1" ht="27" customHeight="1">
      <c r="A2" s="78">
        <f>Gesamt!D1</f>
        <v>2010</v>
      </c>
      <c r="C2" s="61"/>
      <c r="D2" s="73"/>
      <c r="E2" s="45"/>
      <c r="F2" s="71"/>
    </row>
    <row r="3" spans="1:6" s="37" customFormat="1" ht="22.5">
      <c r="A3" s="37" t="s">
        <v>22</v>
      </c>
      <c r="C3" s="61"/>
      <c r="D3" s="70"/>
      <c r="E3" s="61"/>
      <c r="F3" s="61"/>
    </row>
    <row r="4" spans="1:6" s="37" customFormat="1" ht="22.5">
      <c r="A4" s="39"/>
      <c r="B4" s="62" t="s">
        <v>0</v>
      </c>
      <c r="C4" s="62" t="s">
        <v>1</v>
      </c>
      <c r="D4" s="63"/>
      <c r="E4" s="61"/>
      <c r="F4" s="61"/>
    </row>
    <row r="5" spans="1:5" s="37" customFormat="1" ht="22.5">
      <c r="A5" s="64" t="s">
        <v>23</v>
      </c>
      <c r="B5" s="39">
        <f>SUM(G11:G31)</f>
        <v>0</v>
      </c>
      <c r="C5" s="39">
        <f>SUM(H11:H28)</f>
        <v>0</v>
      </c>
      <c r="D5" s="65"/>
      <c r="E5" s="61"/>
    </row>
    <row r="6" spans="1:5" s="37" customFormat="1" ht="22.5">
      <c r="A6" s="64" t="s">
        <v>19</v>
      </c>
      <c r="B6" s="66">
        <f>B5*F1</f>
        <v>0</v>
      </c>
      <c r="C6" s="66">
        <f>C5*F1</f>
        <v>0</v>
      </c>
      <c r="D6" s="67"/>
      <c r="E6" s="61"/>
    </row>
    <row r="7" spans="1:5" s="37" customFormat="1" ht="22.5">
      <c r="A7" s="64" t="s">
        <v>20</v>
      </c>
      <c r="B7" s="68">
        <f>1358/2</f>
        <v>679</v>
      </c>
      <c r="C7" s="68">
        <f>B7*-1</f>
        <v>-679</v>
      </c>
      <c r="D7" s="69"/>
      <c r="E7" s="61"/>
    </row>
    <row r="8" spans="3:6" ht="18">
      <c r="C8" s="32"/>
      <c r="D8" s="32"/>
      <c r="E8" s="32"/>
      <c r="F8" s="32"/>
    </row>
    <row r="10" spans="1:8" s="47" customFormat="1" ht="18">
      <c r="A10" s="51" t="s">
        <v>24</v>
      </c>
      <c r="B10" s="51" t="s">
        <v>25</v>
      </c>
      <c r="C10" s="46" t="s">
        <v>37</v>
      </c>
      <c r="D10" s="51" t="s">
        <v>30</v>
      </c>
      <c r="E10" s="51" t="s">
        <v>26</v>
      </c>
      <c r="F10" s="51" t="s">
        <v>27</v>
      </c>
      <c r="G10" s="46" t="s">
        <v>28</v>
      </c>
      <c r="H10" s="46" t="s">
        <v>29</v>
      </c>
    </row>
    <row r="11" spans="1:8" s="47" customFormat="1" ht="18">
      <c r="A11" s="48"/>
      <c r="B11" s="48"/>
      <c r="C11" s="50">
        <f>B11-A11</f>
        <v>0</v>
      </c>
      <c r="D11" s="49"/>
      <c r="E11" s="49"/>
      <c r="F11" s="49"/>
      <c r="G11" s="32">
        <f>IF(F11="J",C11*D11,0)</f>
        <v>0</v>
      </c>
      <c r="H11" s="32">
        <f>IF(F11="G",C11*D11,0)</f>
        <v>0</v>
      </c>
    </row>
    <row r="12" spans="1:8" s="47" customFormat="1" ht="18">
      <c r="A12" s="48"/>
      <c r="B12" s="48"/>
      <c r="C12" s="50">
        <f>B12-A12</f>
        <v>0</v>
      </c>
      <c r="D12" s="49"/>
      <c r="E12" s="49"/>
      <c r="F12" s="49"/>
      <c r="G12" s="32">
        <f>IF(F12="J",C12*D12,0)</f>
        <v>0</v>
      </c>
      <c r="H12" s="32">
        <f>IF(F12="G",C12*D12,0)</f>
        <v>0</v>
      </c>
    </row>
    <row r="13" spans="1:8" s="47" customFormat="1" ht="18">
      <c r="A13" s="48"/>
      <c r="B13" s="48"/>
      <c r="C13" s="50">
        <f>B13-A13</f>
        <v>0</v>
      </c>
      <c r="D13" s="49"/>
      <c r="E13" s="49"/>
      <c r="F13" s="49"/>
      <c r="G13" s="32">
        <f>IF(F13="J",C13*D13,0)</f>
        <v>0</v>
      </c>
      <c r="H13" s="32">
        <f>IF(F13="G",C13*D13,0)</f>
        <v>0</v>
      </c>
    </row>
    <row r="14" spans="1:8" ht="18">
      <c r="A14" s="48"/>
      <c r="B14" s="48"/>
      <c r="C14" s="50">
        <f aca="true" t="shared" si="0" ref="C14:C31">B14-A14</f>
        <v>0</v>
      </c>
      <c r="E14" s="49"/>
      <c r="G14" s="32">
        <f>IF(F14="J",C14*D14,0)</f>
        <v>0</v>
      </c>
      <c r="H14" s="32">
        <f>IF(F14="G",C14*D14,0)</f>
        <v>0</v>
      </c>
    </row>
    <row r="15" spans="1:8" ht="18">
      <c r="A15" s="48"/>
      <c r="B15" s="48"/>
      <c r="C15" s="50">
        <f t="shared" si="0"/>
        <v>0</v>
      </c>
      <c r="E15" s="49"/>
      <c r="G15" s="32">
        <f aca="true" t="shared" si="1" ref="G15:G21">IF(F15="J",C15*D15,0)</f>
        <v>0</v>
      </c>
      <c r="H15" s="32">
        <f aca="true" t="shared" si="2" ref="H15:H21">IF(F15="G",C15*D15,0)</f>
        <v>0</v>
      </c>
    </row>
    <row r="16" spans="1:9" ht="20.25" customHeight="1">
      <c r="A16" s="48"/>
      <c r="B16" s="48"/>
      <c r="C16" s="50">
        <f t="shared" si="0"/>
        <v>0</v>
      </c>
      <c r="E16" s="49"/>
      <c r="G16" s="32">
        <f t="shared" si="1"/>
        <v>0</v>
      </c>
      <c r="H16" s="32">
        <f t="shared" si="2"/>
        <v>0</v>
      </c>
      <c r="I16" s="72"/>
    </row>
    <row r="17" spans="1:8" ht="18">
      <c r="A17" s="48"/>
      <c r="B17" s="48"/>
      <c r="C17" s="50">
        <f t="shared" si="0"/>
        <v>0</v>
      </c>
      <c r="E17" s="49"/>
      <c r="G17" s="32">
        <f t="shared" si="1"/>
        <v>0</v>
      </c>
      <c r="H17" s="32">
        <f t="shared" si="2"/>
        <v>0</v>
      </c>
    </row>
    <row r="18" spans="1:8" ht="18">
      <c r="A18" s="48"/>
      <c r="B18" s="48"/>
      <c r="C18" s="50">
        <f t="shared" si="0"/>
        <v>0</v>
      </c>
      <c r="E18" s="49"/>
      <c r="G18" s="32">
        <f t="shared" si="1"/>
        <v>0</v>
      </c>
      <c r="H18" s="32">
        <f t="shared" si="2"/>
        <v>0</v>
      </c>
    </row>
    <row r="19" spans="1:8" ht="18">
      <c r="A19" s="48"/>
      <c r="B19" s="48"/>
      <c r="C19" s="50">
        <f t="shared" si="0"/>
        <v>0</v>
      </c>
      <c r="E19" s="49"/>
      <c r="G19" s="32">
        <f t="shared" si="1"/>
        <v>0</v>
      </c>
      <c r="H19" s="32">
        <f t="shared" si="2"/>
        <v>0</v>
      </c>
    </row>
    <row r="20" spans="1:8" ht="18">
      <c r="A20" s="48"/>
      <c r="B20" s="48"/>
      <c r="C20" s="50">
        <f t="shared" si="0"/>
        <v>0</v>
      </c>
      <c r="E20" s="49"/>
      <c r="G20" s="32">
        <f t="shared" si="1"/>
        <v>0</v>
      </c>
      <c r="H20" s="32">
        <f t="shared" si="2"/>
        <v>0</v>
      </c>
    </row>
    <row r="21" spans="1:8" ht="18">
      <c r="A21" s="48"/>
      <c r="B21" s="48"/>
      <c r="C21" s="50">
        <f t="shared" si="0"/>
        <v>0</v>
      </c>
      <c r="E21" s="49"/>
      <c r="G21" s="32">
        <f t="shared" si="1"/>
        <v>0</v>
      </c>
      <c r="H21" s="32">
        <f t="shared" si="2"/>
        <v>0</v>
      </c>
    </row>
    <row r="22" spans="1:8" ht="18">
      <c r="A22" s="48"/>
      <c r="B22" s="48"/>
      <c r="C22" s="50">
        <f t="shared" si="0"/>
        <v>0</v>
      </c>
      <c r="E22" s="49"/>
      <c r="G22" s="32">
        <f aca="true" t="shared" si="3" ref="G22:G31">IF(F22="J",C22*D22,0)</f>
        <v>0</v>
      </c>
      <c r="H22" s="32">
        <f aca="true" t="shared" si="4" ref="H22:H31">IF(F22="G",C22*D22,0)</f>
        <v>0</v>
      </c>
    </row>
    <row r="23" spans="1:8" ht="18">
      <c r="A23" s="48"/>
      <c r="B23" s="48"/>
      <c r="C23" s="50">
        <f t="shared" si="0"/>
        <v>0</v>
      </c>
      <c r="E23" s="49"/>
      <c r="G23" s="32">
        <f t="shared" si="3"/>
        <v>0</v>
      </c>
      <c r="H23" s="32">
        <f t="shared" si="4"/>
        <v>0</v>
      </c>
    </row>
    <row r="24" spans="1:8" ht="18">
      <c r="A24" s="48"/>
      <c r="B24" s="48"/>
      <c r="C24" s="50">
        <f t="shared" si="0"/>
        <v>0</v>
      </c>
      <c r="G24" s="32">
        <f t="shared" si="3"/>
        <v>0</v>
      </c>
      <c r="H24" s="32">
        <f t="shared" si="4"/>
        <v>0</v>
      </c>
    </row>
    <row r="25" spans="1:8" ht="18">
      <c r="A25" s="48"/>
      <c r="B25" s="48"/>
      <c r="C25" s="50">
        <f t="shared" si="0"/>
        <v>0</v>
      </c>
      <c r="G25" s="32">
        <f t="shared" si="3"/>
        <v>0</v>
      </c>
      <c r="H25" s="32">
        <f t="shared" si="4"/>
        <v>0</v>
      </c>
    </row>
    <row r="26" spans="1:8" ht="18">
      <c r="A26" s="48"/>
      <c r="B26" s="48"/>
      <c r="C26" s="50">
        <f t="shared" si="0"/>
        <v>0</v>
      </c>
      <c r="G26" s="32">
        <f t="shared" si="3"/>
        <v>0</v>
      </c>
      <c r="H26" s="32">
        <f t="shared" si="4"/>
        <v>0</v>
      </c>
    </row>
    <row r="27" spans="1:8" ht="18">
      <c r="A27" s="48"/>
      <c r="B27" s="48"/>
      <c r="C27" s="50">
        <f t="shared" si="0"/>
        <v>0</v>
      </c>
      <c r="G27" s="32">
        <f t="shared" si="3"/>
        <v>0</v>
      </c>
      <c r="H27" s="32">
        <f t="shared" si="4"/>
        <v>0</v>
      </c>
    </row>
    <row r="28" spans="1:8" ht="18">
      <c r="A28" s="48"/>
      <c r="B28" s="48"/>
      <c r="C28" s="50">
        <f t="shared" si="0"/>
        <v>0</v>
      </c>
      <c r="G28" s="32">
        <f>IF(F28="J",C28*D28,0)</f>
        <v>0</v>
      </c>
      <c r="H28" s="32">
        <f>IF(F28="G",C28*D28,0)</f>
        <v>0</v>
      </c>
    </row>
    <row r="29" spans="1:8" ht="18">
      <c r="A29" s="48"/>
      <c r="B29" s="48"/>
      <c r="C29" s="50">
        <f t="shared" si="0"/>
        <v>0</v>
      </c>
      <c r="G29" s="32">
        <f t="shared" si="3"/>
        <v>0</v>
      </c>
      <c r="H29" s="32">
        <f t="shared" si="4"/>
        <v>0</v>
      </c>
    </row>
    <row r="30" spans="1:8" ht="18">
      <c r="A30" s="48"/>
      <c r="B30" s="48"/>
      <c r="C30" s="50">
        <f t="shared" si="0"/>
        <v>0</v>
      </c>
      <c r="G30" s="32">
        <f t="shared" si="3"/>
        <v>0</v>
      </c>
      <c r="H30" s="32">
        <f t="shared" si="4"/>
        <v>0</v>
      </c>
    </row>
    <row r="31" spans="1:8" ht="18">
      <c r="A31" s="48"/>
      <c r="B31" s="48"/>
      <c r="C31" s="50">
        <f t="shared" si="0"/>
        <v>0</v>
      </c>
      <c r="G31" s="32">
        <f t="shared" si="3"/>
        <v>0</v>
      </c>
      <c r="H31" s="32">
        <f t="shared" si="4"/>
        <v>0</v>
      </c>
    </row>
    <row r="32" ht="18">
      <c r="C32" s="50"/>
    </row>
    <row r="33" spans="1:3" ht="18">
      <c r="A33" s="90">
        <v>40283</v>
      </c>
      <c r="B33" s="91" t="s">
        <v>70</v>
      </c>
      <c r="C33" s="91">
        <v>350</v>
      </c>
    </row>
    <row r="34" spans="1:3" ht="18">
      <c r="A34" s="48">
        <v>40311</v>
      </c>
      <c r="B34" s="32" t="s">
        <v>71</v>
      </c>
      <c r="C34" s="91">
        <v>360</v>
      </c>
    </row>
    <row r="35" spans="1:3" ht="18">
      <c r="A35" s="48">
        <v>40295</v>
      </c>
      <c r="B35" s="32" t="s">
        <v>72</v>
      </c>
      <c r="C35" s="91">
        <v>248</v>
      </c>
    </row>
    <row r="36" spans="1:3" ht="18">
      <c r="A36" s="48">
        <v>40392</v>
      </c>
      <c r="B36" s="32" t="s">
        <v>73</v>
      </c>
      <c r="C36" s="32">
        <v>400</v>
      </c>
    </row>
    <row r="37" ht="18">
      <c r="C37" s="45">
        <f>SUM(C33:C36)</f>
        <v>1358</v>
      </c>
    </row>
    <row r="38" ht="18">
      <c r="A38" s="32" t="s">
        <v>74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&amp;L-&amp;CSeite &amp;P&amp;R&amp;D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Gerrit Schulz</cp:lastModifiedBy>
  <cp:lastPrinted>2002-12-22T18:04:30Z</cp:lastPrinted>
  <dcterms:created xsi:type="dcterms:W3CDTF">2002-01-02T20:44:15Z</dcterms:created>
  <dcterms:modified xsi:type="dcterms:W3CDTF">2013-01-11T16:00:25Z</dcterms:modified>
  <cp:category/>
  <cp:version/>
  <cp:contentType/>
  <cp:contentStatus/>
</cp:coreProperties>
</file>