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780" activeTab="1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<sst xmlns="http://schemas.openxmlformats.org/spreadsheetml/2006/main" count="123" uniqueCount="89">
  <si>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</si>
  <si>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</si>
  <si>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</si>
  <si>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</si>
  <si>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</si>
  <si>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</si>
  <si>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</si>
  <si>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</si>
  <si>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</si>
  <si>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</si>
  <si>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</si>
  <si>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</si>
  <si>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</si>
  <si>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</si>
  <si>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</si>
  <si>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</si>
  <si>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</si>
  <si>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</si>
  <si>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</si>
  <si>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</si>
  <si>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</si>
  <si>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</si>
  <si>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</si>
  <si>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</si>
  <si>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</si>
  <si>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</si>
  <si>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</si>
  <si>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</si>
  <si>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</si>
  <si>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</si>
  <si>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</si>
  <si>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</si>
  <si>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</si>
  <si>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</si>
  <si>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</si>
  <si>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</si>
  <si>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</si>
  <si>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</si>
  <si>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</si>
  <si>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</si>
  <si>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</si>
  <si>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</si>
  <si>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</si>
  <si>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Christoph muss insgesamt zahlen:</t>
  </si>
  <si>
    <t>Gerrit muss insgesamt zahlen:</t>
  </si>
  <si>
    <t>Differenz:</t>
  </si>
  <si>
    <t>Anteil pro Person (+/-):</t>
  </si>
  <si>
    <t>Konto be la Caixa:</t>
  </si>
  <si>
    <t>Beträge:</t>
  </si>
  <si>
    <t>Saldo:</t>
  </si>
  <si>
    <t>Y-1910641-E</t>
  </si>
  <si>
    <t>1.1.-31.12.2017</t>
  </si>
  <si>
    <t>21.9.17</t>
  </si>
  <si>
    <t>IPadChristoph verschicken+Geschenk</t>
  </si>
  <si>
    <t>11.12.17</t>
  </si>
  <si>
    <t>Einkauf</t>
  </si>
  <si>
    <t>29.12.17</t>
  </si>
  <si>
    <t>Neue Gasflasche+ Füllung</t>
  </si>
  <si>
    <t>1.9.17</t>
  </si>
  <si>
    <t>Dez. 2017</t>
  </si>
  <si>
    <t>Jürgen Büstrin mit Sohn</t>
  </si>
  <si>
    <t>g</t>
  </si>
  <si>
    <t>Thomas Kreisler + Freundin</t>
  </si>
  <si>
    <t>Moritz W. + Fam. Beleg 6</t>
  </si>
  <si>
    <t>10.3.17</t>
  </si>
  <si>
    <t>Einkäufe Christoph</t>
  </si>
  <si>
    <t>Einkäufe Moritz Windhorst</t>
  </si>
  <si>
    <t>Evelin Rosenfeld lt. Beleg 7</t>
  </si>
  <si>
    <t>4.5.17</t>
  </si>
  <si>
    <t>Auslagen+Zeit Evelin</t>
  </si>
  <si>
    <t>Dagmar und Werner</t>
  </si>
  <si>
    <t>Peter Rudschewski+ Gunda</t>
  </si>
  <si>
    <t>Timoteo</t>
  </si>
  <si>
    <t>Karen+HJ Bünning</t>
  </si>
  <si>
    <t>Christoph + Laura</t>
  </si>
  <si>
    <t>c</t>
  </si>
  <si>
    <t>Phillip+Freundin</t>
  </si>
  <si>
    <t>Waldi, Sabine, Dirk</t>
  </si>
  <si>
    <t>Freundin von Christoph+2</t>
  </si>
  <si>
    <t>Dominique</t>
  </si>
  <si>
    <t>Elisabeth+Rainer</t>
  </si>
  <si>
    <t>Katrin+Henrik</t>
  </si>
  <si>
    <t>Telefon-Erstattung Evelin</t>
  </si>
  <si>
    <t>Evelin Rosenfeld lt. Beleg 8</t>
  </si>
  <si>
    <t>Sept. 2017</t>
  </si>
  <si>
    <t>Sept. 2018</t>
  </si>
  <si>
    <t>9, Phillip und Freunding</t>
  </si>
  <si>
    <t>Arbeitszeit bei "Arbeitszeiten" verrechnet</t>
  </si>
  <si>
    <t>Gästebeschaffung Diff C/G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</si>
</sst>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  <numFmt numFmtId="190" formatCode="[$-407]dddd\,\ d\.\ mmmm\ yy"/>
    <numFmt numFmtId="191" formatCode="[$-407]d/\ mmm/\ yy;@"/>
    <numFmt numFmtId="192" formatCode="[$-407]d/\ mmm\ yy;@"/>
    <numFmt numFmtId="193" formatCode="dd/mm/yy;@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sz val="12"/>
      <name val="Arial"/>
      <family val="2"/>
    </font>
    <font>
      <sz val="11"/>
      <name val="Arial"/>
      <family val="0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2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39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193" fontId="0" fillId="0" borderId="0" xfId="0" applyNumberFormat="1" applyAlignment="1">
      <alignment horizontal="left"/>
    </xf>
    <xf numFmtId="19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21" sqref="C21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4" width="17.00390625" style="31" customWidth="1"/>
    <col min="5" max="16384" width="11.421875" style="31" customWidth="1"/>
  </cols>
  <sheetData>
    <row r="1" spans="1:8" s="73" customFormat="1" ht="31.5">
      <c r="A1" s="73" t="s">
        <v>26</v>
      </c>
      <c r="B1" s="74"/>
      <c r="C1" s="74"/>
      <c r="E1" s="76" t="s">
        <v>51</v>
      </c>
      <c r="F1" s="76"/>
      <c r="G1" s="76"/>
      <c r="H1" s="76"/>
    </row>
    <row r="2" ht="30" customHeight="1"/>
    <row r="3" spans="1:3" ht="30" customHeight="1">
      <c r="A3" s="33"/>
      <c r="B3" s="34" t="s">
        <v>34</v>
      </c>
      <c r="C3" s="34" t="s">
        <v>0</v>
      </c>
    </row>
    <row r="4" spans="1:3" ht="30" customHeight="1">
      <c r="A4" s="33" t="s">
        <v>1</v>
      </c>
      <c r="B4" s="35">
        <v>-279.97</v>
      </c>
      <c r="C4" s="35">
        <v>279.97</v>
      </c>
    </row>
    <row r="5" spans="1:3" ht="30" customHeight="1">
      <c r="A5" s="33" t="s">
        <v>2</v>
      </c>
      <c r="B5" s="36">
        <f>Geld!F6</f>
        <v>-113.88000000000001</v>
      </c>
      <c r="C5" s="36">
        <f>Geld!G6</f>
        <v>113.88</v>
      </c>
    </row>
    <row r="6" spans="1:3" ht="30" customHeight="1">
      <c r="A6" s="33" t="s">
        <v>3</v>
      </c>
      <c r="B6" s="36">
        <f>C6*-1</f>
        <v>65</v>
      </c>
      <c r="C6" s="36">
        <f>Arbeitszeiten!C8</f>
        <v>-65</v>
      </c>
    </row>
    <row r="7" spans="1:3" ht="30" customHeight="1">
      <c r="A7" s="33" t="s">
        <v>4</v>
      </c>
      <c r="B7" s="36">
        <f>Nutzung!H7</f>
        <v>1510</v>
      </c>
      <c r="C7" s="36">
        <f>B7*-1</f>
        <v>-1510</v>
      </c>
    </row>
    <row r="8" spans="1:4" ht="30" customHeight="1">
      <c r="A8" s="33" t="s">
        <v>5</v>
      </c>
      <c r="B8" s="38">
        <f>SUM(B4:B7)</f>
        <v>1181.15</v>
      </c>
      <c r="C8" s="38">
        <f>SUM(C4:C7)</f>
        <v>-1181.15</v>
      </c>
      <c r="D8" s="37">
        <f>B8+C8</f>
        <v>0</v>
      </c>
    </row>
    <row r="10" spans="1:4" ht="22.5">
      <c r="A10" s="60" t="s">
        <v>47</v>
      </c>
      <c r="B10" s="61"/>
      <c r="C10" s="61"/>
      <c r="D10" s="61"/>
    </row>
    <row r="11" spans="1:4" ht="22.5">
      <c r="A11" s="60" t="s">
        <v>27</v>
      </c>
      <c r="B11" s="61" t="s">
        <v>29</v>
      </c>
      <c r="C11" s="61"/>
      <c r="D11" s="60"/>
    </row>
    <row r="12" spans="1:4" ht="22.5">
      <c r="A12" s="60" t="s">
        <v>28</v>
      </c>
      <c r="B12" s="60" t="s">
        <v>30</v>
      </c>
      <c r="C12" s="61"/>
      <c r="D12" s="60"/>
    </row>
    <row r="14" spans="1:3" ht="22.5">
      <c r="A14" s="62" t="s">
        <v>31</v>
      </c>
      <c r="B14" s="62" t="s">
        <v>32</v>
      </c>
      <c r="C14" s="62"/>
    </row>
    <row r="15" spans="1:3" ht="22.5">
      <c r="A15" s="62" t="s">
        <v>33</v>
      </c>
      <c r="B15" s="62" t="s">
        <v>50</v>
      </c>
      <c r="C15" s="62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="150" zoomScaleNormal="150" workbookViewId="0" topLeftCell="A1">
      <pane ySplit="10" topLeftCell="BM11" activePane="bottomLeft" state="frozen"/>
      <selection pane="topLeft" activeCell="A1" sqref="A1"/>
      <selection pane="bottomLeft" activeCell="F15" sqref="F15"/>
    </sheetView>
  </sheetViews>
  <sheetFormatPr defaultColWidth="11.57421875" defaultRowHeight="12.75"/>
  <cols>
    <col min="1" max="1" width="15.421875" style="12" customWidth="1"/>
    <col min="2" max="2" width="6.421875" style="9" customWidth="1"/>
    <col min="3" max="3" width="36.421875" style="56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5"/>
      <c r="D1" s="44" t="str">
        <f>Gesamt!E1</f>
        <v>1.1.-31.12.2017</v>
      </c>
      <c r="E1" s="44"/>
      <c r="F1" s="5"/>
      <c r="G1" s="23" t="s">
        <v>7</v>
      </c>
      <c r="H1" s="20">
        <f>SUM(H4:H70)</f>
        <v>0</v>
      </c>
    </row>
    <row r="2" spans="1:7" s="2" customFormat="1" ht="16.5">
      <c r="A2" s="11" t="s">
        <v>20</v>
      </c>
      <c r="B2" s="8"/>
      <c r="C2" s="55"/>
      <c r="D2" s="3"/>
      <c r="E2" s="5"/>
      <c r="F2" s="5"/>
      <c r="G2" s="5"/>
    </row>
    <row r="3" spans="1:7" s="2" customFormat="1" ht="15.75" customHeight="1">
      <c r="A3" s="11"/>
      <c r="B3" s="8"/>
      <c r="C3" s="55"/>
      <c r="D3" s="24"/>
      <c r="E3" s="25"/>
      <c r="F3" s="26" t="s">
        <v>34</v>
      </c>
      <c r="G3" s="26" t="s">
        <v>0</v>
      </c>
    </row>
    <row r="4" spans="1:8" s="2" customFormat="1" ht="16.5">
      <c r="A4" s="11"/>
      <c r="B4" s="8"/>
      <c r="C4" s="56"/>
      <c r="D4" s="22" t="s">
        <v>48</v>
      </c>
      <c r="E4" s="27">
        <f>SUM(E11:E90)</f>
        <v>-326.36</v>
      </c>
      <c r="F4" s="27">
        <f>SUM(F11:F90)</f>
        <v>49.3</v>
      </c>
      <c r="G4" s="27">
        <f>SUM(G11:G90)</f>
        <v>277.06</v>
      </c>
      <c r="H4" s="7">
        <f>SUM(E4:G4)</f>
        <v>0</v>
      </c>
    </row>
    <row r="5" spans="1:8" s="2" customFormat="1" ht="16.5">
      <c r="A5" s="11"/>
      <c r="B5" s="8"/>
      <c r="C5" s="56"/>
      <c r="D5" s="22" t="s">
        <v>8</v>
      </c>
      <c r="E5" s="27">
        <f>(F5+G5)*-1</f>
        <v>326.36</v>
      </c>
      <c r="F5" s="27">
        <f>E4/2</f>
        <v>-163.18</v>
      </c>
      <c r="G5" s="27">
        <f>E4/2</f>
        <v>-163.18</v>
      </c>
      <c r="H5" s="7">
        <f>SUM(E5:G5)</f>
        <v>0</v>
      </c>
    </row>
    <row r="6" spans="1:8" s="2" customFormat="1" ht="16.5">
      <c r="A6" s="11"/>
      <c r="B6" s="8"/>
      <c r="C6" s="57"/>
      <c r="D6" s="22" t="s">
        <v>49</v>
      </c>
      <c r="E6" s="27"/>
      <c r="F6" s="30">
        <f>F4+F5</f>
        <v>-113.88000000000001</v>
      </c>
      <c r="G6" s="30">
        <f>G4+G5</f>
        <v>113.88</v>
      </c>
      <c r="H6" s="7">
        <f>SUM(E6:G6)</f>
        <v>0</v>
      </c>
    </row>
    <row r="7" spans="1:8" s="2" customFormat="1" ht="16.5">
      <c r="A7" s="11"/>
      <c r="B7" s="8"/>
      <c r="C7" s="57"/>
      <c r="D7" s="3"/>
      <c r="E7" s="20"/>
      <c r="F7"/>
      <c r="G7"/>
      <c r="H7" s="20"/>
    </row>
    <row r="8" spans="1:8" s="2" customFormat="1" ht="16.5">
      <c r="A8" s="11"/>
      <c r="B8" s="8"/>
      <c r="C8" s="55"/>
      <c r="D8" s="3"/>
      <c r="E8" s="20"/>
      <c r="F8" s="20"/>
      <c r="G8" s="20"/>
      <c r="H8"/>
    </row>
    <row r="9" ht="5.25" customHeight="1"/>
    <row r="10" spans="1:8" s="1" customFormat="1" ht="30">
      <c r="A10" s="45" t="s">
        <v>9</v>
      </c>
      <c r="B10" s="46" t="s">
        <v>10</v>
      </c>
      <c r="C10" s="47" t="s">
        <v>11</v>
      </c>
      <c r="D10" s="48" t="s">
        <v>12</v>
      </c>
      <c r="E10" s="6" t="s">
        <v>13</v>
      </c>
      <c r="F10" s="49" t="str">
        <f>F3</f>
        <v>Christoph</v>
      </c>
      <c r="G10" s="49" t="s">
        <v>0</v>
      </c>
      <c r="H10" s="10" t="s">
        <v>14</v>
      </c>
    </row>
    <row r="11" spans="1:8" ht="12">
      <c r="A11" s="77" t="s">
        <v>52</v>
      </c>
      <c r="B11" s="9">
        <v>1</v>
      </c>
      <c r="C11" s="56" t="s">
        <v>53</v>
      </c>
      <c r="D11" s="29">
        <v>14.5</v>
      </c>
      <c r="F11" s="7">
        <v>-14.5</v>
      </c>
      <c r="G11" s="7">
        <v>14.5</v>
      </c>
      <c r="H11" s="7">
        <f aca="true" t="shared" si="0" ref="H11:H16">SUM(E11:G11)</f>
        <v>0</v>
      </c>
    </row>
    <row r="12" spans="1:8" ht="12">
      <c r="A12" s="77" t="s">
        <v>54</v>
      </c>
      <c r="B12" s="9">
        <v>2</v>
      </c>
      <c r="C12" s="56" t="s">
        <v>55</v>
      </c>
      <c r="D12" s="29">
        <v>23.5</v>
      </c>
      <c r="E12" s="7">
        <f>D12*-1</f>
        <v>-23.5</v>
      </c>
      <c r="G12" s="7">
        <v>23.5</v>
      </c>
      <c r="H12" s="7">
        <f t="shared" si="0"/>
        <v>0</v>
      </c>
    </row>
    <row r="13" spans="1:8" ht="12">
      <c r="A13" s="77" t="s">
        <v>56</v>
      </c>
      <c r="B13" s="9">
        <v>3</v>
      </c>
      <c r="C13" s="56" t="s">
        <v>57</v>
      </c>
      <c r="D13" s="29">
        <v>49</v>
      </c>
      <c r="E13" s="7">
        <f>D13*-1</f>
        <v>-49</v>
      </c>
      <c r="G13" s="7">
        <v>49</v>
      </c>
      <c r="H13" s="7">
        <f t="shared" si="0"/>
        <v>0</v>
      </c>
    </row>
    <row r="14" spans="1:8" ht="12">
      <c r="A14" s="77" t="s">
        <v>58</v>
      </c>
      <c r="B14" s="9">
        <v>4</v>
      </c>
      <c r="C14" s="56" t="s">
        <v>65</v>
      </c>
      <c r="D14" s="29">
        <v>63.8</v>
      </c>
      <c r="E14" s="7">
        <f>D14*-1</f>
        <v>-63.8</v>
      </c>
      <c r="F14" s="7">
        <v>63.8</v>
      </c>
      <c r="H14" s="7">
        <f t="shared" si="0"/>
        <v>0</v>
      </c>
    </row>
    <row r="15" spans="1:8" ht="12">
      <c r="A15" s="77" t="s">
        <v>64</v>
      </c>
      <c r="B15" s="9">
        <v>6</v>
      </c>
      <c r="C15" s="56" t="s">
        <v>66</v>
      </c>
      <c r="D15" s="29">
        <v>34.66</v>
      </c>
      <c r="E15" s="7">
        <f aca="true" t="shared" si="1" ref="E15:E69">D15*-1</f>
        <v>-34.66</v>
      </c>
      <c r="G15" s="7">
        <v>34.66</v>
      </c>
      <c r="H15" s="7">
        <f t="shared" si="0"/>
        <v>0</v>
      </c>
    </row>
    <row r="16" spans="1:8" ht="12">
      <c r="A16" s="77" t="s">
        <v>68</v>
      </c>
      <c r="B16" s="9">
        <v>7</v>
      </c>
      <c r="C16" s="56" t="s">
        <v>69</v>
      </c>
      <c r="D16" s="29">
        <v>59</v>
      </c>
      <c r="E16" s="7">
        <f t="shared" si="1"/>
        <v>-59</v>
      </c>
      <c r="G16" s="7">
        <v>59</v>
      </c>
      <c r="H16" s="7">
        <f t="shared" si="0"/>
        <v>0</v>
      </c>
    </row>
    <row r="17" spans="1:8" ht="12">
      <c r="A17" s="77" t="s">
        <v>68</v>
      </c>
      <c r="B17" s="9">
        <v>7</v>
      </c>
      <c r="C17" s="56" t="s">
        <v>82</v>
      </c>
      <c r="D17" s="29">
        <v>-23.6</v>
      </c>
      <c r="E17" s="7">
        <f t="shared" si="1"/>
        <v>23.6</v>
      </c>
      <c r="G17" s="7">
        <v>-23.6</v>
      </c>
      <c r="H17" s="7">
        <f aca="true" t="shared" si="2" ref="H17:H49">SUM(E17:G17)</f>
        <v>0</v>
      </c>
    </row>
    <row r="18" spans="1:8" ht="12">
      <c r="A18" s="77"/>
      <c r="C18" s="56" t="s">
        <v>88</v>
      </c>
      <c r="D18" s="29">
        <v>120</v>
      </c>
      <c r="E18" s="7">
        <f t="shared" si="1"/>
        <v>-120</v>
      </c>
      <c r="G18" s="7">
        <v>120</v>
      </c>
      <c r="H18" s="7">
        <f t="shared" si="2"/>
        <v>0</v>
      </c>
    </row>
    <row r="19" spans="1:8" ht="12">
      <c r="A19" s="77"/>
      <c r="D19" s="29"/>
      <c r="E19" s="7">
        <f t="shared" si="1"/>
        <v>0</v>
      </c>
      <c r="H19" s="7">
        <f t="shared" si="2"/>
        <v>0</v>
      </c>
    </row>
    <row r="20" spans="1:8" ht="12">
      <c r="A20" s="77"/>
      <c r="D20" s="29"/>
      <c r="E20" s="7">
        <f t="shared" si="1"/>
        <v>0</v>
      </c>
      <c r="H20" s="7">
        <f t="shared" si="2"/>
        <v>0</v>
      </c>
    </row>
    <row r="21" spans="1:8" ht="12">
      <c r="A21" s="77"/>
      <c r="D21" s="29"/>
      <c r="E21" s="7">
        <f t="shared" si="1"/>
        <v>0</v>
      </c>
      <c r="H21" s="7">
        <f t="shared" si="2"/>
        <v>0</v>
      </c>
    </row>
    <row r="22" spans="1:8" ht="12">
      <c r="A22" s="77"/>
      <c r="D22" s="29"/>
      <c r="E22" s="7">
        <f t="shared" si="1"/>
        <v>0</v>
      </c>
      <c r="H22" s="7">
        <f t="shared" si="2"/>
        <v>0</v>
      </c>
    </row>
    <row r="23" spans="1:8" ht="12">
      <c r="A23" s="77"/>
      <c r="D23" s="29"/>
      <c r="E23" s="7">
        <f t="shared" si="1"/>
        <v>0</v>
      </c>
      <c r="H23" s="7">
        <f t="shared" si="2"/>
        <v>0</v>
      </c>
    </row>
    <row r="24" spans="1:8" ht="12">
      <c r="A24" s="77"/>
      <c r="D24" s="29"/>
      <c r="E24" s="7">
        <f t="shared" si="1"/>
        <v>0</v>
      </c>
      <c r="H24" s="7">
        <f t="shared" si="2"/>
        <v>0</v>
      </c>
    </row>
    <row r="25" spans="1:8" ht="12">
      <c r="A25" s="77"/>
      <c r="D25" s="29"/>
      <c r="E25" s="7">
        <f t="shared" si="1"/>
        <v>0</v>
      </c>
      <c r="H25" s="7">
        <f t="shared" si="2"/>
        <v>0</v>
      </c>
    </row>
    <row r="26" spans="1:8" ht="12">
      <c r="A26" s="77"/>
      <c r="D26" s="29"/>
      <c r="E26" s="7">
        <f t="shared" si="1"/>
        <v>0</v>
      </c>
      <c r="H26" s="7">
        <f t="shared" si="2"/>
        <v>0</v>
      </c>
    </row>
    <row r="27" spans="1:8" ht="12">
      <c r="A27" s="77"/>
      <c r="E27" s="7">
        <f t="shared" si="1"/>
        <v>0</v>
      </c>
      <c r="H27" s="7">
        <f t="shared" si="2"/>
        <v>0</v>
      </c>
    </row>
    <row r="28" spans="1:8" ht="12">
      <c r="A28" s="77"/>
      <c r="D28" s="29"/>
      <c r="E28" s="7">
        <f t="shared" si="1"/>
        <v>0</v>
      </c>
      <c r="H28" s="7">
        <f>SUM(E28:G28)</f>
        <v>0</v>
      </c>
    </row>
    <row r="29" spans="1:8" ht="12">
      <c r="A29" s="77"/>
      <c r="D29" s="29"/>
      <c r="E29" s="7">
        <f t="shared" si="1"/>
        <v>0</v>
      </c>
      <c r="H29" s="7">
        <f>SUM(E29:G29)</f>
        <v>0</v>
      </c>
    </row>
    <row r="30" spans="1:8" ht="12">
      <c r="A30" s="77"/>
      <c r="D30" s="29"/>
      <c r="E30" s="7">
        <f t="shared" si="1"/>
        <v>0</v>
      </c>
      <c r="H30" s="7">
        <f t="shared" si="2"/>
        <v>0</v>
      </c>
    </row>
    <row r="31" spans="1:8" ht="12">
      <c r="A31" s="77"/>
      <c r="D31" s="29"/>
      <c r="E31" s="7">
        <f t="shared" si="1"/>
        <v>0</v>
      </c>
      <c r="H31" s="7">
        <f t="shared" si="2"/>
        <v>0</v>
      </c>
    </row>
    <row r="32" spans="1:8" ht="12">
      <c r="A32" s="77"/>
      <c r="D32" s="29"/>
      <c r="E32" s="7">
        <f t="shared" si="1"/>
        <v>0</v>
      </c>
      <c r="H32" s="7">
        <f t="shared" si="2"/>
        <v>0</v>
      </c>
    </row>
    <row r="33" spans="1:8" ht="12">
      <c r="A33" s="77"/>
      <c r="D33" s="29"/>
      <c r="E33" s="7">
        <f t="shared" si="1"/>
        <v>0</v>
      </c>
      <c r="H33" s="7">
        <f t="shared" si="2"/>
        <v>0</v>
      </c>
    </row>
    <row r="34" spans="1:8" ht="12">
      <c r="A34" s="77"/>
      <c r="D34" s="29"/>
      <c r="E34" s="7">
        <f t="shared" si="1"/>
        <v>0</v>
      </c>
      <c r="H34" s="7">
        <f t="shared" si="2"/>
        <v>0</v>
      </c>
    </row>
    <row r="35" spans="1:8" ht="12">
      <c r="A35" s="77"/>
      <c r="D35" s="29"/>
      <c r="E35" s="7">
        <f t="shared" si="1"/>
        <v>0</v>
      </c>
      <c r="H35" s="7">
        <f t="shared" si="2"/>
        <v>0</v>
      </c>
    </row>
    <row r="36" spans="1:8" ht="12">
      <c r="A36" s="77"/>
      <c r="D36" s="29"/>
      <c r="E36" s="7">
        <f t="shared" si="1"/>
        <v>0</v>
      </c>
      <c r="H36" s="7">
        <f t="shared" si="2"/>
        <v>0</v>
      </c>
    </row>
    <row r="37" spans="1:8" ht="12">
      <c r="A37" s="77"/>
      <c r="D37" s="29"/>
      <c r="E37" s="7">
        <f t="shared" si="1"/>
        <v>0</v>
      </c>
      <c r="H37" s="7">
        <f t="shared" si="2"/>
        <v>0</v>
      </c>
    </row>
    <row r="38" spans="1:8" ht="12">
      <c r="A38" s="77"/>
      <c r="D38" s="29"/>
      <c r="E38" s="7">
        <f t="shared" si="1"/>
        <v>0</v>
      </c>
      <c r="H38" s="7">
        <f t="shared" si="2"/>
        <v>0</v>
      </c>
    </row>
    <row r="39" spans="1:8" ht="12">
      <c r="A39" s="77"/>
      <c r="D39" s="29"/>
      <c r="E39" s="7">
        <f t="shared" si="1"/>
        <v>0</v>
      </c>
      <c r="H39" s="7">
        <f>SUM(E39:G39)</f>
        <v>0</v>
      </c>
    </row>
    <row r="40" spans="1:8" ht="12">
      <c r="A40" s="77"/>
      <c r="D40" s="29"/>
      <c r="E40" s="7">
        <f t="shared" si="1"/>
        <v>0</v>
      </c>
      <c r="H40" s="7">
        <f t="shared" si="2"/>
        <v>0</v>
      </c>
    </row>
    <row r="41" spans="1:8" ht="12">
      <c r="A41" s="77"/>
      <c r="D41" s="29"/>
      <c r="E41" s="7">
        <v>0</v>
      </c>
      <c r="H41" s="7">
        <f t="shared" si="2"/>
        <v>0</v>
      </c>
    </row>
    <row r="42" spans="1:8" ht="12">
      <c r="A42" s="77"/>
      <c r="D42" s="29"/>
      <c r="E42" s="7">
        <f t="shared" si="1"/>
        <v>0</v>
      </c>
      <c r="H42" s="7">
        <f t="shared" si="2"/>
        <v>0</v>
      </c>
    </row>
    <row r="43" spans="1:8" ht="12">
      <c r="A43" s="77"/>
      <c r="D43" s="29"/>
      <c r="E43" s="7">
        <f t="shared" si="1"/>
        <v>0</v>
      </c>
      <c r="H43" s="7">
        <f t="shared" si="2"/>
        <v>0</v>
      </c>
    </row>
    <row r="44" spans="1:8" ht="12">
      <c r="A44" s="77"/>
      <c r="D44" s="29"/>
      <c r="E44" s="7">
        <f t="shared" si="1"/>
        <v>0</v>
      </c>
      <c r="H44" s="7">
        <f t="shared" si="2"/>
        <v>0</v>
      </c>
    </row>
    <row r="45" spans="1:8" ht="12">
      <c r="A45" s="78"/>
      <c r="D45" s="29"/>
      <c r="E45" s="7">
        <f t="shared" si="1"/>
        <v>0</v>
      </c>
      <c r="H45" s="7">
        <f t="shared" si="2"/>
        <v>0</v>
      </c>
    </row>
    <row r="46" spans="1:8" ht="12">
      <c r="A46" s="78"/>
      <c r="D46" s="29"/>
      <c r="E46" s="7">
        <f t="shared" si="1"/>
        <v>0</v>
      </c>
      <c r="H46" s="7">
        <f t="shared" si="2"/>
        <v>0</v>
      </c>
    </row>
    <row r="47" spans="1:8" ht="12">
      <c r="A47" s="78"/>
      <c r="D47" s="29"/>
      <c r="E47" s="7">
        <f t="shared" si="1"/>
        <v>0</v>
      </c>
      <c r="H47" s="7">
        <f t="shared" si="2"/>
        <v>0</v>
      </c>
    </row>
    <row r="48" spans="1:8" ht="12">
      <c r="A48" s="78"/>
      <c r="D48" s="29"/>
      <c r="E48" s="7">
        <f t="shared" si="1"/>
        <v>0</v>
      </c>
      <c r="H48" s="7">
        <f t="shared" si="2"/>
        <v>0</v>
      </c>
    </row>
    <row r="49" spans="1:8" ht="12">
      <c r="A49" s="78"/>
      <c r="D49" s="29"/>
      <c r="E49" s="7">
        <f t="shared" si="1"/>
        <v>0</v>
      </c>
      <c r="H49" s="7">
        <f t="shared" si="2"/>
        <v>0</v>
      </c>
    </row>
    <row r="50" spans="1:8" ht="12">
      <c r="A50" s="78"/>
      <c r="D50" s="29"/>
      <c r="E50" s="7">
        <f t="shared" si="1"/>
        <v>0</v>
      </c>
      <c r="H50" s="7">
        <f aca="true" t="shared" si="3" ref="H50:H69">SUM(E50:G50)</f>
        <v>0</v>
      </c>
    </row>
    <row r="51" spans="1:8" ht="12">
      <c r="A51" s="78"/>
      <c r="D51" s="29"/>
      <c r="E51" s="7">
        <f t="shared" si="1"/>
        <v>0</v>
      </c>
      <c r="H51" s="7">
        <f t="shared" si="3"/>
        <v>0</v>
      </c>
    </row>
    <row r="52" spans="1:8" ht="12">
      <c r="A52" s="78"/>
      <c r="D52" s="29"/>
      <c r="E52" s="7">
        <f t="shared" si="1"/>
        <v>0</v>
      </c>
      <c r="H52" s="7">
        <f t="shared" si="3"/>
        <v>0</v>
      </c>
    </row>
    <row r="53" spans="1:8" ht="12">
      <c r="A53" s="78"/>
      <c r="D53" s="29"/>
      <c r="E53" s="7">
        <f t="shared" si="1"/>
        <v>0</v>
      </c>
      <c r="H53" s="7">
        <f t="shared" si="3"/>
        <v>0</v>
      </c>
    </row>
    <row r="54" spans="1:8" ht="12">
      <c r="A54" s="78"/>
      <c r="D54" s="29"/>
      <c r="E54" s="7">
        <f t="shared" si="1"/>
        <v>0</v>
      </c>
      <c r="H54" s="7">
        <f t="shared" si="3"/>
        <v>0</v>
      </c>
    </row>
    <row r="55" spans="1:8" ht="12">
      <c r="A55" s="78"/>
      <c r="D55" s="29"/>
      <c r="E55" s="7">
        <f t="shared" si="1"/>
        <v>0</v>
      </c>
      <c r="H55" s="7">
        <f t="shared" si="3"/>
        <v>0</v>
      </c>
    </row>
    <row r="56" spans="1:8" ht="12">
      <c r="A56" s="78"/>
      <c r="D56" s="29"/>
      <c r="E56" s="7">
        <f t="shared" si="1"/>
        <v>0</v>
      </c>
      <c r="H56" s="7">
        <f t="shared" si="3"/>
        <v>0</v>
      </c>
    </row>
    <row r="57" spans="1:8" ht="12">
      <c r="A57" s="78"/>
      <c r="D57" s="29"/>
      <c r="E57" s="7">
        <f t="shared" si="1"/>
        <v>0</v>
      </c>
      <c r="H57" s="7">
        <f t="shared" si="3"/>
        <v>0</v>
      </c>
    </row>
    <row r="58" spans="1:8" ht="12">
      <c r="A58" s="78"/>
      <c r="D58" s="29"/>
      <c r="E58" s="7">
        <f t="shared" si="1"/>
        <v>0</v>
      </c>
      <c r="H58" s="7">
        <f t="shared" si="3"/>
        <v>0</v>
      </c>
    </row>
    <row r="59" spans="1:8" ht="12">
      <c r="A59" s="78"/>
      <c r="D59" s="29"/>
      <c r="E59" s="7">
        <f t="shared" si="1"/>
        <v>0</v>
      </c>
      <c r="H59" s="7">
        <f t="shared" si="3"/>
        <v>0</v>
      </c>
    </row>
    <row r="60" spans="1:8" ht="12">
      <c r="A60" s="78"/>
      <c r="D60" s="29"/>
      <c r="E60" s="7">
        <f t="shared" si="1"/>
        <v>0</v>
      </c>
      <c r="H60" s="7">
        <f t="shared" si="3"/>
        <v>0</v>
      </c>
    </row>
    <row r="61" spans="1:8" ht="12">
      <c r="A61" s="78"/>
      <c r="D61" s="29"/>
      <c r="E61" s="7">
        <f t="shared" si="1"/>
        <v>0</v>
      </c>
      <c r="H61" s="7">
        <f t="shared" si="3"/>
        <v>0</v>
      </c>
    </row>
    <row r="62" spans="1:8" ht="12">
      <c r="A62" s="78"/>
      <c r="D62" s="29"/>
      <c r="E62" s="7">
        <f t="shared" si="1"/>
        <v>0</v>
      </c>
      <c r="H62" s="7">
        <f t="shared" si="3"/>
        <v>0</v>
      </c>
    </row>
    <row r="63" spans="1:8" ht="12">
      <c r="A63" s="78"/>
      <c r="D63" s="29"/>
      <c r="E63" s="7">
        <f t="shared" si="1"/>
        <v>0</v>
      </c>
      <c r="H63" s="7">
        <f t="shared" si="3"/>
        <v>0</v>
      </c>
    </row>
    <row r="64" spans="1:8" ht="12">
      <c r="A64" s="78"/>
      <c r="D64" s="29"/>
      <c r="E64" s="7">
        <f t="shared" si="1"/>
        <v>0</v>
      </c>
      <c r="H64" s="7">
        <f t="shared" si="3"/>
        <v>0</v>
      </c>
    </row>
    <row r="65" spans="1:8" ht="12">
      <c r="A65" s="78"/>
      <c r="D65" s="29"/>
      <c r="E65" s="7">
        <f t="shared" si="1"/>
        <v>0</v>
      </c>
      <c r="H65" s="7">
        <f t="shared" si="3"/>
        <v>0</v>
      </c>
    </row>
    <row r="66" spans="1:8" ht="12">
      <c r="A66" s="78"/>
      <c r="D66" s="29"/>
      <c r="E66" s="7">
        <f t="shared" si="1"/>
        <v>0</v>
      </c>
      <c r="H66" s="7">
        <f t="shared" si="3"/>
        <v>0</v>
      </c>
    </row>
    <row r="67" spans="1:8" ht="12">
      <c r="A67" s="78"/>
      <c r="D67" s="29"/>
      <c r="E67" s="7">
        <f t="shared" si="1"/>
        <v>0</v>
      </c>
      <c r="H67" s="7">
        <f t="shared" si="3"/>
        <v>0</v>
      </c>
    </row>
    <row r="68" spans="1:8" ht="12">
      <c r="A68" s="78"/>
      <c r="D68" s="29"/>
      <c r="E68" s="7">
        <f t="shared" si="1"/>
        <v>0</v>
      </c>
      <c r="H68" s="7">
        <f t="shared" si="3"/>
        <v>0</v>
      </c>
    </row>
    <row r="69" spans="1:8" ht="12">
      <c r="A69" s="78"/>
      <c r="D69" s="29"/>
      <c r="E69" s="7">
        <f t="shared" si="1"/>
        <v>0</v>
      </c>
      <c r="H69" s="7">
        <f t="shared" si="3"/>
        <v>0</v>
      </c>
    </row>
    <row r="70" spans="1:8" ht="12">
      <c r="A70" s="78"/>
      <c r="D70" s="29"/>
      <c r="H70" s="7"/>
    </row>
    <row r="71" spans="1:8" ht="12">
      <c r="A71" s="78"/>
      <c r="D71" s="29"/>
      <c r="H71" s="7"/>
    </row>
    <row r="72" spans="1:8" ht="12">
      <c r="A72" s="78"/>
      <c r="D72" s="29"/>
      <c r="H72" s="7"/>
    </row>
    <row r="73" spans="1:4" ht="12">
      <c r="A73" s="78"/>
      <c r="D73" s="29"/>
    </row>
    <row r="74" spans="1:4" ht="12">
      <c r="A74" s="78"/>
      <c r="D74" s="29"/>
    </row>
    <row r="75" spans="1:4" ht="12">
      <c r="A75" s="78"/>
      <c r="D75" s="29"/>
    </row>
    <row r="76" spans="1:4" ht="12">
      <c r="A76" s="78"/>
      <c r="D76" s="29"/>
    </row>
    <row r="77" spans="1:4" ht="12">
      <c r="A77" s="78"/>
      <c r="D77" s="29"/>
    </row>
    <row r="78" spans="1:4" ht="12">
      <c r="A78" s="78"/>
      <c r="D78" s="29"/>
    </row>
    <row r="79" spans="1:4" ht="12">
      <c r="A79" s="78"/>
      <c r="D79" s="29"/>
    </row>
    <row r="80" spans="1:4" ht="12">
      <c r="A80" s="78"/>
      <c r="D80" s="29"/>
    </row>
    <row r="81" spans="1:4" ht="12">
      <c r="A81" s="78"/>
      <c r="D81" s="29"/>
    </row>
    <row r="82" spans="1:4" ht="12">
      <c r="A82" s="78"/>
      <c r="D82" s="29"/>
    </row>
    <row r="83" spans="1:4" ht="12">
      <c r="A83" s="78"/>
      <c r="D83" s="29"/>
    </row>
    <row r="84" spans="1:4" ht="12">
      <c r="A84" s="78"/>
      <c r="D84" s="29"/>
    </row>
    <row r="85" spans="1:4" ht="12">
      <c r="A85" s="78"/>
      <c r="D85" s="29"/>
    </row>
    <row r="86" spans="1:4" ht="12">
      <c r="A86" s="78"/>
      <c r="D86" s="29"/>
    </row>
    <row r="87" spans="1:4" ht="12">
      <c r="A87" s="78"/>
      <c r="D87" s="29"/>
    </row>
    <row r="88" spans="1:4" ht="12">
      <c r="A88" s="78"/>
      <c r="D88" s="29"/>
    </row>
    <row r="89" spans="1:4" ht="12">
      <c r="A89" s="78"/>
      <c r="D89" s="29"/>
    </row>
    <row r="90" spans="1:4" ht="12">
      <c r="A90" s="78"/>
      <c r="D90" s="29"/>
    </row>
    <row r="91" spans="1:4" ht="12">
      <c r="A91" s="78"/>
      <c r="D91" s="29"/>
    </row>
    <row r="92" spans="1:4" ht="12">
      <c r="A92" s="78"/>
      <c r="D92" s="29"/>
    </row>
    <row r="93" spans="1:4" ht="12">
      <c r="A93" s="78"/>
      <c r="D93" s="29"/>
    </row>
    <row r="94" spans="1:4" ht="12">
      <c r="A94" s="78"/>
      <c r="D94" s="29"/>
    </row>
    <row r="95" spans="1:4" ht="12">
      <c r="A95" s="78"/>
      <c r="D95" s="29"/>
    </row>
    <row r="96" spans="1:4" ht="12">
      <c r="A96" s="78"/>
      <c r="D96" s="29"/>
    </row>
    <row r="97" spans="1:4" ht="12">
      <c r="A97" s="78"/>
      <c r="D97" s="29"/>
    </row>
    <row r="98" spans="1:4" ht="12">
      <c r="A98" s="78"/>
      <c r="D98" s="29"/>
    </row>
    <row r="99" spans="1:4" ht="12">
      <c r="A99" s="78"/>
      <c r="D99" s="29"/>
    </row>
    <row r="100" spans="1:4" ht="12">
      <c r="A100" s="78"/>
      <c r="D100" s="29"/>
    </row>
    <row r="101" spans="1:4" ht="12">
      <c r="A101" s="78"/>
      <c r="D101" s="29"/>
    </row>
    <row r="102" spans="1:4" ht="12">
      <c r="A102" s="78"/>
      <c r="D102" s="29"/>
    </row>
    <row r="103" spans="1:4" ht="12">
      <c r="A103" s="78"/>
      <c r="D103" s="29"/>
    </row>
    <row r="104" spans="1:4" ht="12">
      <c r="A104" s="78"/>
      <c r="D104" s="29"/>
    </row>
    <row r="105" spans="1:4" ht="12">
      <c r="A105" s="78"/>
      <c r="D105" s="29"/>
    </row>
    <row r="106" spans="1:4" ht="12">
      <c r="A106" s="78"/>
      <c r="D106" s="29"/>
    </row>
    <row r="107" spans="1:4" ht="12">
      <c r="A107" s="78"/>
      <c r="D107" s="29"/>
    </row>
    <row r="108" spans="1:4" ht="12">
      <c r="A108" s="78"/>
      <c r="D108" s="29"/>
    </row>
    <row r="109" spans="1:4" ht="12">
      <c r="A109" s="78"/>
      <c r="D109" s="29"/>
    </row>
    <row r="110" spans="1:4" ht="12">
      <c r="A110" s="78"/>
      <c r="D110" s="29"/>
    </row>
    <row r="111" spans="1:4" ht="12">
      <c r="A111" s="78"/>
      <c r="D111" s="29"/>
    </row>
    <row r="112" spans="1:4" ht="12">
      <c r="A112" s="78"/>
      <c r="D112" s="29"/>
    </row>
    <row r="113" spans="1:4" ht="12">
      <c r="A113" s="78"/>
      <c r="D113" s="29"/>
    </row>
    <row r="114" spans="1:4" ht="12">
      <c r="A114" s="78"/>
      <c r="D114" s="29"/>
    </row>
    <row r="115" spans="1:4" ht="12">
      <c r="A115" s="78"/>
      <c r="D115" s="29"/>
    </row>
    <row r="116" spans="1:4" ht="12">
      <c r="A116" s="78"/>
      <c r="D116" s="29"/>
    </row>
    <row r="117" spans="1:4" ht="12">
      <c r="A117" s="78"/>
      <c r="D117" s="29"/>
    </row>
    <row r="118" spans="1:4" ht="12">
      <c r="A118" s="78"/>
      <c r="D118" s="29"/>
    </row>
    <row r="119" spans="1:4" ht="12">
      <c r="A119" s="78"/>
      <c r="D119" s="29"/>
    </row>
    <row r="120" spans="1:4" ht="12">
      <c r="A120" s="78"/>
      <c r="D120" s="29"/>
    </row>
    <row r="121" spans="1:4" ht="12">
      <c r="A121" s="78"/>
      <c r="D121" s="29"/>
    </row>
    <row r="122" spans="1:4" ht="12">
      <c r="A122" s="78"/>
      <c r="D122" s="29"/>
    </row>
    <row r="123" spans="1:4" ht="12">
      <c r="A123" s="78"/>
      <c r="D123" s="29"/>
    </row>
    <row r="124" spans="1:4" ht="12">
      <c r="A124" s="78"/>
      <c r="D124" s="29"/>
    </row>
    <row r="125" spans="1:4" ht="12">
      <c r="A125" s="78"/>
      <c r="D125" s="29"/>
    </row>
    <row r="126" spans="1:4" ht="12">
      <c r="A126" s="78"/>
      <c r="D126" s="29"/>
    </row>
    <row r="127" spans="1:4" ht="12">
      <c r="A127" s="78"/>
      <c r="D127" s="29"/>
    </row>
    <row r="128" spans="1:4" ht="12">
      <c r="A128" s="78"/>
      <c r="D128" s="29"/>
    </row>
    <row r="129" spans="1:4" ht="12">
      <c r="A129" s="78"/>
      <c r="D129" s="29"/>
    </row>
    <row r="130" spans="1:4" ht="12">
      <c r="A130" s="78"/>
      <c r="D130" s="29"/>
    </row>
    <row r="131" spans="1:4" ht="12">
      <c r="A131" s="78"/>
      <c r="D131" s="29"/>
    </row>
    <row r="132" spans="1:4" ht="12">
      <c r="A132" s="78"/>
      <c r="D132" s="29"/>
    </row>
    <row r="133" spans="1:4" ht="12">
      <c r="A133" s="78"/>
      <c r="D133" s="29"/>
    </row>
    <row r="134" spans="1:4" ht="12">
      <c r="A134" s="78"/>
      <c r="D134" s="29"/>
    </row>
    <row r="135" spans="1:4" ht="12">
      <c r="A135" s="78"/>
      <c r="D135" s="29"/>
    </row>
    <row r="136" spans="1:4" ht="12">
      <c r="A136" s="78"/>
      <c r="D136" s="29"/>
    </row>
    <row r="137" spans="1:4" ht="12">
      <c r="A137" s="78"/>
      <c r="D137" s="29"/>
    </row>
    <row r="138" spans="1:4" ht="12">
      <c r="A138" s="78"/>
      <c r="D138" s="29"/>
    </row>
    <row r="139" spans="1:4" ht="12">
      <c r="A139" s="78"/>
      <c r="D139" s="29"/>
    </row>
    <row r="140" spans="1:4" ht="12">
      <c r="A140" s="78"/>
      <c r="D140" s="29"/>
    </row>
    <row r="141" spans="1:4" ht="12">
      <c r="A141" s="78"/>
      <c r="D141" s="29"/>
    </row>
    <row r="142" spans="1:4" ht="12">
      <c r="A142" s="78"/>
      <c r="D142" s="29"/>
    </row>
    <row r="143" spans="1:4" ht="12">
      <c r="A143" s="78"/>
      <c r="D143" s="29"/>
    </row>
    <row r="144" spans="1:4" ht="12">
      <c r="A144" s="78"/>
      <c r="D144" s="29"/>
    </row>
    <row r="145" spans="1:4" ht="12">
      <c r="A145" s="78"/>
      <c r="D145" s="29"/>
    </row>
    <row r="146" spans="1:4" ht="12">
      <c r="A146" s="78"/>
      <c r="D146" s="29"/>
    </row>
    <row r="147" spans="1:4" ht="12">
      <c r="A147" s="78"/>
      <c r="D147" s="29"/>
    </row>
    <row r="148" spans="1:4" ht="12">
      <c r="A148" s="78"/>
      <c r="D148" s="29"/>
    </row>
    <row r="149" spans="1:4" ht="12">
      <c r="A149" s="78"/>
      <c r="D149" s="29"/>
    </row>
    <row r="150" spans="1:4" ht="12">
      <c r="A150" s="78"/>
      <c r="D150" s="29"/>
    </row>
    <row r="151" spans="1:4" ht="12">
      <c r="A151" s="78"/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E15" sqref="E15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"/>
      <c r="E1" s="3" t="s">
        <v>22</v>
      </c>
      <c r="F1" s="8"/>
      <c r="G1" s="50">
        <v>10</v>
      </c>
    </row>
    <row r="2" spans="1:2" ht="19.5" customHeight="1">
      <c r="A2" s="3" t="s">
        <v>21</v>
      </c>
      <c r="B2" s="75" t="str">
        <f>Gesamt!E1</f>
        <v>1.1.-31.12.2017</v>
      </c>
    </row>
    <row r="3" ht="19.5" customHeight="1">
      <c r="A3" s="3"/>
    </row>
    <row r="4" spans="1:3" ht="22.5" customHeight="1">
      <c r="A4" s="71"/>
      <c r="B4" s="71" t="s">
        <v>15</v>
      </c>
      <c r="C4" s="71" t="s">
        <v>16</v>
      </c>
    </row>
    <row r="5" spans="1:7" ht="21" customHeight="1">
      <c r="A5" s="71" t="s">
        <v>0</v>
      </c>
      <c r="B5" s="72">
        <f>SUM(G13:G74)</f>
        <v>17</v>
      </c>
      <c r="C5" s="72">
        <f>B5*G$1</f>
        <v>170</v>
      </c>
      <c r="F5" s="17"/>
      <c r="G5" s="13"/>
    </row>
    <row r="6" spans="1:3" ht="21" customHeight="1">
      <c r="A6" s="71" t="s">
        <v>34</v>
      </c>
      <c r="B6" s="72">
        <f>SUM(C13:C59)</f>
        <v>30</v>
      </c>
      <c r="C6" s="72">
        <f>B6*G$1</f>
        <v>300</v>
      </c>
    </row>
    <row r="7" spans="1:7" ht="21" customHeight="1">
      <c r="A7" s="71" t="s">
        <v>45</v>
      </c>
      <c r="B7" s="72">
        <f>B5-B6</f>
        <v>-13</v>
      </c>
      <c r="C7" s="72">
        <f>B7*G$1</f>
        <v>-130</v>
      </c>
      <c r="F7" s="18"/>
      <c r="G7" s="14"/>
    </row>
    <row r="8" spans="1:7" ht="33.75" customHeight="1">
      <c r="A8" s="71" t="s">
        <v>46</v>
      </c>
      <c r="B8" s="71"/>
      <c r="C8" s="72">
        <f>(C5-C6)/2</f>
        <v>-65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34</v>
      </c>
      <c r="E11" s="3" t="s">
        <v>0</v>
      </c>
    </row>
    <row r="12" spans="1:7" ht="16.5">
      <c r="A12" s="64" t="s">
        <v>17</v>
      </c>
      <c r="B12" s="65" t="s">
        <v>10</v>
      </c>
      <c r="C12" s="64" t="s">
        <v>15</v>
      </c>
      <c r="D12" s="3"/>
      <c r="E12" s="64" t="s">
        <v>17</v>
      </c>
      <c r="F12" s="65" t="s">
        <v>10</v>
      </c>
      <c r="G12" s="64" t="s">
        <v>15</v>
      </c>
    </row>
    <row r="13" spans="1:7" ht="51.75" customHeight="1">
      <c r="A13" s="11" t="s">
        <v>84</v>
      </c>
      <c r="B13" s="67">
        <v>9</v>
      </c>
      <c r="C13" s="3">
        <v>8</v>
      </c>
      <c r="D13" s="3"/>
      <c r="E13" s="11" t="s">
        <v>59</v>
      </c>
      <c r="F13" s="67">
        <v>5</v>
      </c>
      <c r="G13" s="3">
        <v>17</v>
      </c>
    </row>
    <row r="14" spans="1:7" s="59" customFormat="1" ht="14.25" customHeight="1">
      <c r="A14" s="11" t="s">
        <v>85</v>
      </c>
      <c r="B14" s="67" t="s">
        <v>86</v>
      </c>
      <c r="C14" s="3">
        <v>22</v>
      </c>
      <c r="E14" s="11"/>
      <c r="F14" s="66"/>
      <c r="G14" s="3"/>
    </row>
    <row r="15" spans="1:7" ht="16.5">
      <c r="A15" s="66"/>
      <c r="B15" s="66"/>
      <c r="C15" s="3"/>
      <c r="D15" s="3"/>
      <c r="E15" s="66"/>
      <c r="F15" s="66"/>
      <c r="G15" s="3"/>
    </row>
    <row r="16" spans="1:7" ht="16.5">
      <c r="A16" s="3"/>
      <c r="B16" s="66"/>
      <c r="C16" s="3"/>
      <c r="D16" s="3"/>
      <c r="E16" s="66"/>
      <c r="F16" s="66"/>
      <c r="G16" s="3"/>
    </row>
    <row r="17" spans="1:7" ht="16.5">
      <c r="A17" s="66"/>
      <c r="B17" s="66"/>
      <c r="C17" s="3"/>
      <c r="D17" s="3"/>
      <c r="E17" s="66"/>
      <c r="F17" s="66"/>
      <c r="G17" s="3"/>
    </row>
    <row r="18" spans="1:7" ht="16.5">
      <c r="A18" s="66"/>
      <c r="B18" s="66"/>
      <c r="C18" s="3"/>
      <c r="D18" s="3"/>
      <c r="E18" s="66"/>
      <c r="F18" s="66"/>
      <c r="G18" s="3"/>
    </row>
    <row r="19" spans="1:7" ht="16.5">
      <c r="A19" s="66"/>
      <c r="B19" s="66"/>
      <c r="C19" s="3"/>
      <c r="D19" s="3"/>
      <c r="E19" s="66"/>
      <c r="F19" s="66"/>
      <c r="G19" s="3"/>
    </row>
    <row r="20" spans="1:7" ht="16.5">
      <c r="A20" s="66"/>
      <c r="B20" s="66"/>
      <c r="C20" s="3"/>
      <c r="D20" s="3"/>
      <c r="E20" s="66"/>
      <c r="F20" s="66"/>
      <c r="G20" s="3"/>
    </row>
    <row r="21" spans="1:7" ht="16.5">
      <c r="A21" s="3"/>
      <c r="B21" s="66"/>
      <c r="C21" s="3"/>
      <c r="D21" s="3"/>
      <c r="E21" s="66"/>
      <c r="F21" s="66"/>
      <c r="G21" s="3"/>
    </row>
    <row r="22" spans="1:7" ht="16.5">
      <c r="A22" s="3"/>
      <c r="B22" s="66"/>
      <c r="C22" s="3"/>
      <c r="D22" s="3"/>
      <c r="E22" s="66"/>
      <c r="F22" s="66"/>
      <c r="G22" s="3"/>
    </row>
    <row r="23" spans="1:7" ht="16.5">
      <c r="A23" s="3"/>
      <c r="B23" s="66"/>
      <c r="C23" s="3"/>
      <c r="D23" s="3"/>
      <c r="E23" s="3"/>
      <c r="F23" s="66"/>
      <c r="G23" s="3"/>
    </row>
    <row r="24" spans="1:7" ht="16.5">
      <c r="A24" s="3"/>
      <c r="B24" s="66"/>
      <c r="C24" s="3"/>
      <c r="D24" s="3"/>
      <c r="E24" s="3"/>
      <c r="F24" s="66"/>
      <c r="G24" s="3"/>
    </row>
    <row r="25" spans="1:7" ht="16.5">
      <c r="A25" s="3"/>
      <c r="B25" s="66"/>
      <c r="C25" s="3"/>
      <c r="D25" s="3"/>
      <c r="E25" s="3"/>
      <c r="F25" s="66"/>
      <c r="G25" s="3"/>
    </row>
    <row r="26" spans="1:7" ht="16.5">
      <c r="A26" s="3"/>
      <c r="B26" s="66"/>
      <c r="C26" s="3"/>
      <c r="D26" s="3"/>
      <c r="E26" s="3"/>
      <c r="F26" s="66"/>
      <c r="G26" s="3"/>
    </row>
    <row r="27" spans="1:7" ht="16.5">
      <c r="A27" s="3"/>
      <c r="B27" s="66"/>
      <c r="C27" s="3"/>
      <c r="D27" s="3"/>
      <c r="E27" s="3"/>
      <c r="F27" s="66"/>
      <c r="G27" s="3"/>
    </row>
    <row r="28" spans="1:7" ht="16.5">
      <c r="A28" s="3"/>
      <c r="B28" s="66"/>
      <c r="C28" s="3"/>
      <c r="D28" s="3"/>
      <c r="E28" s="3"/>
      <c r="F28" s="66"/>
      <c r="G28" s="3"/>
    </row>
    <row r="29" spans="1:7" ht="16.5">
      <c r="A29" s="3"/>
      <c r="B29" s="66"/>
      <c r="C29" s="68"/>
      <c r="D29" s="3"/>
      <c r="E29" s="3"/>
      <c r="F29" s="66"/>
      <c r="G29" s="3"/>
    </row>
    <row r="30" spans="1:7" ht="16.5">
      <c r="A30" s="3"/>
      <c r="B30" s="66"/>
      <c r="C30" s="68"/>
      <c r="D30" s="3"/>
      <c r="E30" s="3"/>
      <c r="F30" s="66"/>
      <c r="G30" s="3"/>
    </row>
    <row r="31" spans="1:7" ht="16.5">
      <c r="A31" s="3"/>
      <c r="B31" s="66"/>
      <c r="C31" s="68"/>
      <c r="D31" s="3"/>
      <c r="E31" s="3"/>
      <c r="F31" s="66"/>
      <c r="G31" s="3"/>
    </row>
    <row r="32" spans="1:7" ht="16.5">
      <c r="A32" s="3"/>
      <c r="B32" s="66"/>
      <c r="C32" s="68"/>
      <c r="D32" s="3"/>
      <c r="E32" s="3"/>
      <c r="F32" s="66"/>
      <c r="G32" s="3"/>
    </row>
    <row r="33" spans="1:7" ht="16.5">
      <c r="A33" s="3"/>
      <c r="B33" s="66"/>
      <c r="C33" s="3"/>
      <c r="D33" s="3"/>
      <c r="E33" s="3"/>
      <c r="F33" s="66"/>
      <c r="G33" s="3"/>
    </row>
    <row r="34" spans="1:7" ht="16.5">
      <c r="A34" s="3"/>
      <c r="B34" s="66"/>
      <c r="C34" s="3"/>
      <c r="D34" s="3"/>
      <c r="E34" s="3"/>
      <c r="F34" s="66"/>
      <c r="G34" s="3"/>
    </row>
    <row r="35" spans="1:7" ht="16.5">
      <c r="A35" s="3"/>
      <c r="B35" s="66"/>
      <c r="C35" s="3"/>
      <c r="D35" s="3"/>
      <c r="E35" s="3"/>
      <c r="F35" s="66"/>
      <c r="G35" s="3"/>
    </row>
    <row r="36" spans="1:7" ht="16.5">
      <c r="A36" s="3"/>
      <c r="B36" s="66"/>
      <c r="C36" s="3"/>
      <c r="D36" s="3"/>
      <c r="E36" s="3"/>
      <c r="F36" s="66"/>
      <c r="G36" s="3"/>
    </row>
    <row r="37" spans="1:7" ht="16.5">
      <c r="A37" s="3"/>
      <c r="B37" s="66"/>
      <c r="C37" s="3"/>
      <c r="D37" s="3"/>
      <c r="E37" s="3"/>
      <c r="F37" s="66"/>
      <c r="G37" s="3"/>
    </row>
    <row r="38" spans="1:7" ht="16.5">
      <c r="A38" s="3"/>
      <c r="B38" s="66"/>
      <c r="C38" s="3"/>
      <c r="D38" s="3"/>
      <c r="E38" s="3"/>
      <c r="F38" s="66"/>
      <c r="G38" s="3"/>
    </row>
    <row r="39" spans="1:7" ht="16.5">
      <c r="A39" s="3"/>
      <c r="B39" s="66"/>
      <c r="C39" s="3"/>
      <c r="D39" s="3"/>
      <c r="E39" s="3"/>
      <c r="F39" s="66"/>
      <c r="G39" s="3"/>
    </row>
    <row r="40" spans="1:7" ht="16.5">
      <c r="A40" s="3"/>
      <c r="B40" s="66"/>
      <c r="C40" s="3"/>
      <c r="D40" s="3"/>
      <c r="E40" s="3"/>
      <c r="F40" s="66"/>
      <c r="G40" s="3"/>
    </row>
    <row r="41" spans="1:7" ht="16.5">
      <c r="A41" s="3"/>
      <c r="B41" s="66"/>
      <c r="C41" s="3"/>
      <c r="D41" s="3"/>
      <c r="E41" s="3"/>
      <c r="F41" s="66"/>
      <c r="G41" s="3"/>
    </row>
    <row r="42" spans="1:7" ht="16.5">
      <c r="A42" s="3"/>
      <c r="B42" s="66"/>
      <c r="C42" s="3"/>
      <c r="D42" s="3"/>
      <c r="E42" s="3"/>
      <c r="F42" s="66"/>
      <c r="G42" s="3"/>
    </row>
    <row r="43" spans="1:7" ht="16.5">
      <c r="A43" s="3"/>
      <c r="B43" s="66"/>
      <c r="C43" s="3"/>
      <c r="D43" s="3"/>
      <c r="E43" s="3"/>
      <c r="F43" s="66"/>
      <c r="G43" s="3"/>
    </row>
    <row r="44" spans="1:7" ht="16.5">
      <c r="A44" s="3"/>
      <c r="B44" s="66"/>
      <c r="C44" s="3"/>
      <c r="D44" s="3"/>
      <c r="E44" s="3"/>
      <c r="F44" s="66"/>
      <c r="G44" s="3"/>
    </row>
    <row r="45" spans="1:7" ht="16.5">
      <c r="A45" s="3"/>
      <c r="B45" s="66"/>
      <c r="C45" s="3"/>
      <c r="D45" s="3"/>
      <c r="E45" s="3"/>
      <c r="F45" s="66"/>
      <c r="G45" s="3"/>
    </row>
    <row r="46" spans="1:7" ht="16.5">
      <c r="A46" s="3"/>
      <c r="B46" s="66"/>
      <c r="C46" s="3"/>
      <c r="D46" s="3"/>
      <c r="E46" s="3"/>
      <c r="F46" s="66"/>
      <c r="G46" s="3"/>
    </row>
    <row r="47" spans="1:7" ht="16.5">
      <c r="A47" s="3"/>
      <c r="B47" s="66"/>
      <c r="C47" s="3"/>
      <c r="D47" s="3"/>
      <c r="E47" s="3"/>
      <c r="F47" s="66"/>
      <c r="G47" s="3"/>
    </row>
    <row r="48" spans="1:7" ht="16.5">
      <c r="A48" s="3"/>
      <c r="B48" s="66"/>
      <c r="C48" s="3"/>
      <c r="D48" s="3"/>
      <c r="E48" s="3"/>
      <c r="F48" s="66"/>
      <c r="G48" s="3"/>
    </row>
    <row r="49" spans="1:7" ht="16.5">
      <c r="A49" s="3"/>
      <c r="B49" s="66"/>
      <c r="C49" s="3"/>
      <c r="D49" s="3"/>
      <c r="E49" s="3"/>
      <c r="F49" s="66"/>
      <c r="G49" s="3"/>
    </row>
    <row r="50" spans="1:7" ht="16.5">
      <c r="A50" s="3"/>
      <c r="B50" s="66"/>
      <c r="C50" s="3"/>
      <c r="D50" s="3"/>
      <c r="E50" s="3"/>
      <c r="F50" s="66"/>
      <c r="G50" s="3"/>
    </row>
    <row r="51" spans="1:7" ht="16.5">
      <c r="A51" s="3"/>
      <c r="B51" s="66"/>
      <c r="C51" s="3"/>
      <c r="D51" s="3"/>
      <c r="E51" s="3"/>
      <c r="F51" s="66"/>
      <c r="G51" s="3"/>
    </row>
    <row r="52" spans="1:7" ht="16.5">
      <c r="A52" s="3"/>
      <c r="B52" s="66"/>
      <c r="C52" s="3"/>
      <c r="D52" s="3"/>
      <c r="E52" s="3"/>
      <c r="F52" s="66"/>
      <c r="G52" s="3"/>
    </row>
    <row r="53" spans="1:7" ht="16.5">
      <c r="A53" s="3"/>
      <c r="B53" s="66"/>
      <c r="C53" s="3"/>
      <c r="D53" s="3"/>
      <c r="E53" s="3"/>
      <c r="F53" s="66"/>
      <c r="G53" s="3"/>
    </row>
    <row r="54" spans="1:7" ht="16.5">
      <c r="A54" s="3"/>
      <c r="B54" s="66"/>
      <c r="C54" s="3"/>
      <c r="D54" s="3"/>
      <c r="E54" s="3"/>
      <c r="F54" s="66"/>
      <c r="G54" s="3"/>
    </row>
    <row r="55" spans="1:7" ht="16.5">
      <c r="A55" s="3"/>
      <c r="B55" s="66"/>
      <c r="C55" s="3"/>
      <c r="D55" s="3"/>
      <c r="E55" s="3"/>
      <c r="F55" s="66"/>
      <c r="G55" s="3"/>
    </row>
    <row r="56" spans="1:7" ht="16.5">
      <c r="A56" s="3"/>
      <c r="B56" s="66"/>
      <c r="C56" s="3"/>
      <c r="D56" s="3"/>
      <c r="E56" s="3"/>
      <c r="F56" s="66"/>
      <c r="G56" s="3"/>
    </row>
    <row r="57" spans="1:7" ht="16.5">
      <c r="A57" s="3"/>
      <c r="B57" s="66"/>
      <c r="C57" s="3"/>
      <c r="D57" s="3"/>
      <c r="E57" s="3"/>
      <c r="F57" s="66"/>
      <c r="G57" s="3"/>
    </row>
    <row r="58" spans="1:7" ht="16.5">
      <c r="A58" s="3"/>
      <c r="B58" s="66"/>
      <c r="C58" s="3"/>
      <c r="D58" s="3"/>
      <c r="E58" s="3"/>
      <c r="F58" s="66"/>
      <c r="G58" s="3"/>
    </row>
    <row r="59" spans="1:7" ht="16.5">
      <c r="A59" s="3"/>
      <c r="B59" s="66"/>
      <c r="C59" s="3"/>
      <c r="D59" s="3"/>
      <c r="E59" s="3"/>
      <c r="F59" s="66"/>
      <c r="G59" s="3"/>
    </row>
    <row r="60" spans="1:7" ht="16.5">
      <c r="A60" s="3"/>
      <c r="B60" s="66"/>
      <c r="C60" s="3"/>
      <c r="D60" s="3"/>
      <c r="E60" s="3"/>
      <c r="F60" s="66"/>
      <c r="G60" s="3"/>
    </row>
    <row r="61" spans="1:7" ht="16.5">
      <c r="A61" s="3"/>
      <c r="B61" s="66"/>
      <c r="C61" s="3"/>
      <c r="D61" s="3"/>
      <c r="E61" s="3"/>
      <c r="F61" s="66"/>
      <c r="G61" s="3"/>
    </row>
    <row r="62" spans="1:7" ht="16.5">
      <c r="A62" s="3"/>
      <c r="B62" s="66"/>
      <c r="C62" s="3"/>
      <c r="D62" s="3"/>
      <c r="E62" s="3"/>
      <c r="F62" s="66"/>
      <c r="G62" s="3"/>
    </row>
    <row r="63" spans="1:7" ht="16.5">
      <c r="A63" s="3"/>
      <c r="B63" s="66"/>
      <c r="C63" s="3"/>
      <c r="D63" s="3"/>
      <c r="E63" s="3"/>
      <c r="F63" s="66"/>
      <c r="G63" s="3"/>
    </row>
    <row r="64" spans="1:7" ht="16.5">
      <c r="A64" s="3"/>
      <c r="B64" s="66"/>
      <c r="C64" s="3"/>
      <c r="D64" s="3"/>
      <c r="E64" s="3"/>
      <c r="F64" s="66"/>
      <c r="G64" s="3"/>
    </row>
    <row r="65" spans="1:7" ht="16.5">
      <c r="A65" s="3"/>
      <c r="B65" s="66"/>
      <c r="C65" s="3"/>
      <c r="D65" s="3"/>
      <c r="E65" s="3"/>
      <c r="F65" s="66"/>
      <c r="G65" s="3"/>
    </row>
    <row r="66" spans="1:7" ht="16.5">
      <c r="A66" s="3"/>
      <c r="B66" s="66"/>
      <c r="C66" s="3"/>
      <c r="D66" s="3"/>
      <c r="E66" s="3"/>
      <c r="F66" s="66"/>
      <c r="G66" s="3"/>
    </row>
    <row r="67" spans="1:7" ht="16.5">
      <c r="A67" s="3"/>
      <c r="B67" s="66"/>
      <c r="C67" s="3"/>
      <c r="D67" s="3"/>
      <c r="E67" s="3"/>
      <c r="F67" s="66"/>
      <c r="G67" s="3"/>
    </row>
    <row r="68" spans="1:7" ht="16.5">
      <c r="A68" s="3"/>
      <c r="B68" s="66"/>
      <c r="C68" s="3"/>
      <c r="D68" s="3"/>
      <c r="E68" s="3"/>
      <c r="F68" s="66"/>
      <c r="G68" s="3"/>
    </row>
    <row r="69" spans="1:7" ht="16.5">
      <c r="A69" s="3"/>
      <c r="B69" s="66"/>
      <c r="C69" s="3"/>
      <c r="D69" s="3"/>
      <c r="E69" s="3"/>
      <c r="F69" s="66"/>
      <c r="G69" s="3"/>
    </row>
    <row r="70" spans="1:7" ht="16.5">
      <c r="A70" s="3"/>
      <c r="B70" s="66"/>
      <c r="C70" s="3"/>
      <c r="D70" s="3"/>
      <c r="E70" s="3"/>
      <c r="F70" s="66"/>
      <c r="G70" s="3"/>
    </row>
    <row r="71" spans="1:7" ht="16.5">
      <c r="A71" s="3"/>
      <c r="B71" s="66"/>
      <c r="C71" s="3"/>
      <c r="D71" s="3"/>
      <c r="E71" s="3"/>
      <c r="F71" s="66"/>
      <c r="G71" s="3"/>
    </row>
    <row r="72" spans="1:7" ht="16.5">
      <c r="A72" s="3"/>
      <c r="B72" s="66"/>
      <c r="C72" s="3"/>
      <c r="D72" s="3"/>
      <c r="E72" s="3"/>
      <c r="F72" s="66"/>
      <c r="G72" s="3"/>
    </row>
    <row r="73" spans="1:7" ht="16.5">
      <c r="A73" s="3"/>
      <c r="B73" s="66"/>
      <c r="C73" s="3"/>
      <c r="D73" s="3"/>
      <c r="E73" s="3"/>
      <c r="F73" s="66"/>
      <c r="G73" s="3"/>
    </row>
    <row r="74" spans="1:7" ht="16.5">
      <c r="A74" s="3"/>
      <c r="B74" s="66"/>
      <c r="C74" s="3"/>
      <c r="D74" s="3"/>
      <c r="E74" s="3"/>
      <c r="F74" s="66"/>
      <c r="G74" s="3"/>
    </row>
    <row r="75" spans="1:7" ht="16.5">
      <c r="A75" s="3"/>
      <c r="B75" s="66"/>
      <c r="C75" s="3"/>
      <c r="D75" s="3"/>
      <c r="E75" s="3"/>
      <c r="F75" s="66"/>
      <c r="G75" s="3"/>
    </row>
    <row r="76" spans="1:7" ht="16.5">
      <c r="A76" s="3"/>
      <c r="B76" s="66"/>
      <c r="C76" s="3"/>
      <c r="D76" s="3"/>
      <c r="E76" s="3"/>
      <c r="F76" s="66"/>
      <c r="G76" s="3"/>
    </row>
    <row r="77" spans="1:7" ht="16.5">
      <c r="A77" s="3"/>
      <c r="B77" s="66"/>
      <c r="C77" s="3"/>
      <c r="D77" s="3"/>
      <c r="E77" s="3"/>
      <c r="F77" s="66"/>
      <c r="G77" s="3"/>
    </row>
    <row r="78" spans="1:7" ht="16.5">
      <c r="A78" s="3"/>
      <c r="B78" s="66"/>
      <c r="C78" s="3"/>
      <c r="D78" s="3"/>
      <c r="E78" s="3"/>
      <c r="F78" s="66"/>
      <c r="G78" s="3"/>
    </row>
    <row r="79" spans="1:7" ht="16.5">
      <c r="A79" s="3"/>
      <c r="B79" s="66"/>
      <c r="C79" s="3"/>
      <c r="D79" s="3"/>
      <c r="E79" s="3"/>
      <c r="F79" s="66"/>
      <c r="G79" s="3"/>
    </row>
    <row r="80" spans="1:7" ht="16.5">
      <c r="A80" s="3"/>
      <c r="B80" s="66"/>
      <c r="C80" s="3"/>
      <c r="D80" s="3"/>
      <c r="E80" s="3"/>
      <c r="F80" s="66"/>
      <c r="G80" s="3"/>
    </row>
    <row r="81" spans="1:7" ht="16.5">
      <c r="A81" s="3"/>
      <c r="B81" s="66"/>
      <c r="C81" s="3"/>
      <c r="D81" s="3"/>
      <c r="E81" s="3"/>
      <c r="F81" s="66"/>
      <c r="G81" s="3"/>
    </row>
    <row r="82" spans="1:7" ht="16.5">
      <c r="A82" s="3"/>
      <c r="B82" s="66"/>
      <c r="C82" s="3"/>
      <c r="D82" s="3"/>
      <c r="E82" s="3"/>
      <c r="F82" s="66"/>
      <c r="G82" s="3"/>
    </row>
    <row r="83" spans="1:7" ht="16.5">
      <c r="A83" s="3"/>
      <c r="B83" s="66"/>
      <c r="C83" s="3"/>
      <c r="D83" s="3"/>
      <c r="E83" s="3"/>
      <c r="F83" s="66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6">
      <selection activeCell="K23" sqref="K23"/>
    </sheetView>
  </sheetViews>
  <sheetFormatPr defaultColWidth="11.57421875" defaultRowHeight="12.75"/>
  <cols>
    <col min="1" max="2" width="16.421875" style="28" customWidth="1"/>
    <col min="3" max="3" width="8.140625" style="39" customWidth="1"/>
    <col min="4" max="6" width="13.00390625" style="39" customWidth="1"/>
    <col min="7" max="7" width="43.421875" style="39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23</v>
      </c>
      <c r="C1" s="51"/>
      <c r="D1" s="51"/>
      <c r="E1" s="54" t="s">
        <v>24</v>
      </c>
      <c r="F1" s="54"/>
      <c r="G1" s="39"/>
      <c r="H1" s="53">
        <v>10</v>
      </c>
    </row>
    <row r="2" spans="1:8" s="31" customFormat="1" ht="27" customHeight="1">
      <c r="A2" s="58" t="str">
        <f>Gesamt!E1</f>
        <v>1.1.-31.12.2017</v>
      </c>
      <c r="C2" s="51"/>
      <c r="D2" s="51"/>
      <c r="E2" s="54"/>
      <c r="F2" s="54"/>
      <c r="G2" s="39"/>
      <c r="H2" s="39"/>
    </row>
    <row r="3" spans="3:8" s="31" customFormat="1" ht="27" customHeight="1">
      <c r="C3" s="51"/>
      <c r="D3" s="51"/>
      <c r="E3" s="54"/>
      <c r="F3" s="54"/>
      <c r="G3" s="39"/>
      <c r="H3" s="39"/>
    </row>
    <row r="4" spans="3:8" s="31" customFormat="1" ht="24" customHeight="1">
      <c r="C4" s="51"/>
      <c r="D4" s="51"/>
      <c r="E4" s="54"/>
      <c r="F4" s="54"/>
      <c r="G4" s="69" t="s">
        <v>44</v>
      </c>
      <c r="H4" s="70">
        <f>SUM(J11:J55)</f>
        <v>3730</v>
      </c>
    </row>
    <row r="5" spans="7:8" ht="24" customHeight="1">
      <c r="G5" s="69" t="s">
        <v>43</v>
      </c>
      <c r="H5" s="70">
        <f>SUM(I11:I56)</f>
        <v>710</v>
      </c>
    </row>
    <row r="6" spans="7:8" ht="24" customHeight="1">
      <c r="G6" s="69" t="s">
        <v>45</v>
      </c>
      <c r="H6" s="70">
        <f>H4-H5</f>
        <v>3020</v>
      </c>
    </row>
    <row r="7" spans="7:8" ht="24" customHeight="1">
      <c r="G7" s="69" t="s">
        <v>46</v>
      </c>
      <c r="H7" s="70">
        <f>H6/2</f>
        <v>1510</v>
      </c>
    </row>
    <row r="8" spans="3:8" ht="18">
      <c r="C8" s="28"/>
      <c r="D8" s="28"/>
      <c r="E8" s="28"/>
      <c r="F8" s="28"/>
      <c r="G8" s="28"/>
      <c r="H8" s="28"/>
    </row>
    <row r="9" spans="1:8" s="31" customFormat="1" ht="22.5">
      <c r="A9" s="31" t="s">
        <v>35</v>
      </c>
      <c r="C9" s="51"/>
      <c r="D9" s="51"/>
      <c r="E9" s="52"/>
      <c r="F9" s="52"/>
      <c r="G9" s="51"/>
      <c r="H9" s="51"/>
    </row>
    <row r="10" spans="1:10" s="40" customFormat="1" ht="57" customHeight="1">
      <c r="A10" s="63" t="s">
        <v>18</v>
      </c>
      <c r="B10" s="63" t="s">
        <v>19</v>
      </c>
      <c r="C10" s="63" t="s">
        <v>25</v>
      </c>
      <c r="D10" s="63" t="s">
        <v>39</v>
      </c>
      <c r="E10" s="63" t="s">
        <v>37</v>
      </c>
      <c r="F10" s="63" t="s">
        <v>36</v>
      </c>
      <c r="G10" s="63" t="s">
        <v>38</v>
      </c>
      <c r="H10" s="63" t="s">
        <v>42</v>
      </c>
      <c r="I10" s="63" t="s">
        <v>40</v>
      </c>
      <c r="J10" s="63" t="s">
        <v>41</v>
      </c>
    </row>
    <row r="11" spans="1:10" ht="18">
      <c r="A11" s="41">
        <v>42767</v>
      </c>
      <c r="B11" s="41">
        <v>42776</v>
      </c>
      <c r="C11" s="43">
        <f>B11-A11</f>
        <v>9</v>
      </c>
      <c r="D11" s="43">
        <v>2</v>
      </c>
      <c r="E11" s="42">
        <f>C11*D11</f>
        <v>18</v>
      </c>
      <c r="F11" s="42">
        <v>90</v>
      </c>
      <c r="G11" s="42" t="s">
        <v>60</v>
      </c>
      <c r="H11" s="39" t="s">
        <v>61</v>
      </c>
      <c r="I11" s="28">
        <f>IF(H11="C",F11,0)</f>
        <v>0</v>
      </c>
      <c r="J11" s="28">
        <f>IF(H11="G",F11,0)</f>
        <v>90</v>
      </c>
    </row>
    <row r="12" spans="1:10" ht="18">
      <c r="A12" s="41">
        <v>42787</v>
      </c>
      <c r="B12" s="41">
        <v>42794</v>
      </c>
      <c r="C12" s="43">
        <f aca="true" t="shared" si="0" ref="C12:C53">B12-A12</f>
        <v>7</v>
      </c>
      <c r="D12" s="43">
        <v>2</v>
      </c>
      <c r="E12" s="42">
        <f aca="true" t="shared" si="1" ref="E12:E32">C12*D12</f>
        <v>14</v>
      </c>
      <c r="F12" s="42">
        <f aca="true" t="shared" si="2" ref="F12:F53">E12*H$1</f>
        <v>140</v>
      </c>
      <c r="G12" s="42" t="s">
        <v>62</v>
      </c>
      <c r="H12" s="39" t="s">
        <v>61</v>
      </c>
      <c r="I12" s="28">
        <f aca="true" t="shared" si="3" ref="I12:I44">IF(H12="C",F12,0)</f>
        <v>0</v>
      </c>
      <c r="J12" s="28">
        <f aca="true" t="shared" si="4" ref="J12:J44">IF(H12="G",F12,0)</f>
        <v>140</v>
      </c>
    </row>
    <row r="13" spans="1:10" ht="18">
      <c r="A13" s="41">
        <v>42798</v>
      </c>
      <c r="B13" s="41">
        <v>42813</v>
      </c>
      <c r="C13" s="43">
        <f t="shared" si="0"/>
        <v>15</v>
      </c>
      <c r="D13" s="43"/>
      <c r="E13" s="42">
        <f t="shared" si="1"/>
        <v>0</v>
      </c>
      <c r="F13" s="42">
        <v>550</v>
      </c>
      <c r="G13" s="42" t="s">
        <v>63</v>
      </c>
      <c r="H13" s="39" t="s">
        <v>61</v>
      </c>
      <c r="I13" s="28">
        <f t="shared" si="3"/>
        <v>0</v>
      </c>
      <c r="J13" s="28">
        <f t="shared" si="4"/>
        <v>550</v>
      </c>
    </row>
    <row r="14" spans="1:11" s="40" customFormat="1" ht="18">
      <c r="A14" s="41">
        <v>42837</v>
      </c>
      <c r="B14" s="41">
        <v>42854</v>
      </c>
      <c r="C14" s="43">
        <f t="shared" si="0"/>
        <v>17</v>
      </c>
      <c r="D14" s="43"/>
      <c r="E14" s="42">
        <f t="shared" si="1"/>
        <v>0</v>
      </c>
      <c r="F14" s="42">
        <f t="shared" si="2"/>
        <v>0</v>
      </c>
      <c r="G14" s="42" t="s">
        <v>67</v>
      </c>
      <c r="H14" s="39" t="s">
        <v>61</v>
      </c>
      <c r="I14" s="28">
        <f t="shared" si="3"/>
        <v>0</v>
      </c>
      <c r="J14" s="28">
        <v>300</v>
      </c>
      <c r="K14" s="28"/>
    </row>
    <row r="15" spans="1:11" s="40" customFormat="1" ht="18">
      <c r="A15" s="41">
        <v>42875</v>
      </c>
      <c r="B15" s="41">
        <v>42883</v>
      </c>
      <c r="C15" s="43">
        <f t="shared" si="0"/>
        <v>8</v>
      </c>
      <c r="D15" s="43">
        <v>2</v>
      </c>
      <c r="E15" s="42">
        <f t="shared" si="1"/>
        <v>16</v>
      </c>
      <c r="F15" s="42">
        <f t="shared" si="2"/>
        <v>160</v>
      </c>
      <c r="G15" s="42" t="s">
        <v>70</v>
      </c>
      <c r="H15" s="39" t="s">
        <v>61</v>
      </c>
      <c r="I15" s="28">
        <f t="shared" si="3"/>
        <v>0</v>
      </c>
      <c r="J15" s="28">
        <f t="shared" si="4"/>
        <v>160</v>
      </c>
      <c r="K15" s="28"/>
    </row>
    <row r="16" spans="1:10" ht="18">
      <c r="A16" s="41">
        <v>42895</v>
      </c>
      <c r="B16" s="41">
        <v>42909</v>
      </c>
      <c r="C16" s="43">
        <f t="shared" si="0"/>
        <v>14</v>
      </c>
      <c r="D16" s="43">
        <v>2</v>
      </c>
      <c r="E16" s="42">
        <f t="shared" si="1"/>
        <v>28</v>
      </c>
      <c r="F16" s="42">
        <f t="shared" si="2"/>
        <v>280</v>
      </c>
      <c r="G16" s="42" t="s">
        <v>71</v>
      </c>
      <c r="H16" s="39" t="s">
        <v>61</v>
      </c>
      <c r="I16" s="28">
        <f t="shared" si="3"/>
        <v>0</v>
      </c>
      <c r="J16" s="28">
        <f t="shared" si="4"/>
        <v>280</v>
      </c>
    </row>
    <row r="17" spans="1:10" ht="18">
      <c r="A17" s="41">
        <v>42937</v>
      </c>
      <c r="B17" s="41">
        <v>42940</v>
      </c>
      <c r="C17" s="43">
        <f t="shared" si="0"/>
        <v>3</v>
      </c>
      <c r="D17" s="43">
        <v>1</v>
      </c>
      <c r="E17" s="42">
        <f t="shared" si="1"/>
        <v>3</v>
      </c>
      <c r="F17" s="42">
        <f t="shared" si="2"/>
        <v>30</v>
      </c>
      <c r="G17" s="42" t="s">
        <v>72</v>
      </c>
      <c r="H17" s="39" t="s">
        <v>61</v>
      </c>
      <c r="I17" s="28">
        <f t="shared" si="3"/>
        <v>0</v>
      </c>
      <c r="J17" s="28">
        <f t="shared" si="4"/>
        <v>30</v>
      </c>
    </row>
    <row r="18" spans="1:10" ht="20.25" customHeight="1">
      <c r="A18" s="41">
        <v>42944</v>
      </c>
      <c r="B18" s="41">
        <v>42967</v>
      </c>
      <c r="C18" s="43">
        <f t="shared" si="0"/>
        <v>23</v>
      </c>
      <c r="D18" s="43">
        <v>2</v>
      </c>
      <c r="E18" s="42">
        <f t="shared" si="1"/>
        <v>46</v>
      </c>
      <c r="F18" s="42">
        <f t="shared" si="2"/>
        <v>460</v>
      </c>
      <c r="G18" s="42" t="s">
        <v>70</v>
      </c>
      <c r="H18" s="39" t="s">
        <v>61</v>
      </c>
      <c r="I18" s="28">
        <f t="shared" si="3"/>
        <v>0</v>
      </c>
      <c r="J18" s="28">
        <f t="shared" si="4"/>
        <v>460</v>
      </c>
    </row>
    <row r="19" spans="1:10" ht="18">
      <c r="A19" s="41">
        <v>42954</v>
      </c>
      <c r="B19" s="41">
        <v>42967</v>
      </c>
      <c r="C19" s="43">
        <f t="shared" si="0"/>
        <v>13</v>
      </c>
      <c r="D19" s="43">
        <v>2</v>
      </c>
      <c r="E19" s="42">
        <f t="shared" si="1"/>
        <v>26</v>
      </c>
      <c r="F19" s="42">
        <f t="shared" si="2"/>
        <v>260</v>
      </c>
      <c r="G19" s="42" t="s">
        <v>73</v>
      </c>
      <c r="H19" s="39" t="s">
        <v>61</v>
      </c>
      <c r="I19" s="28">
        <f t="shared" si="3"/>
        <v>0</v>
      </c>
      <c r="J19" s="28">
        <f t="shared" si="4"/>
        <v>260</v>
      </c>
    </row>
    <row r="20" spans="1:10" ht="18">
      <c r="A20" s="41">
        <v>42976</v>
      </c>
      <c r="B20" s="41">
        <v>42999</v>
      </c>
      <c r="C20" s="43">
        <f t="shared" si="0"/>
        <v>23</v>
      </c>
      <c r="D20" s="43">
        <v>3</v>
      </c>
      <c r="E20" s="42">
        <f t="shared" si="1"/>
        <v>69</v>
      </c>
      <c r="F20" s="42">
        <v>380</v>
      </c>
      <c r="G20" s="42" t="s">
        <v>83</v>
      </c>
      <c r="H20" s="39" t="s">
        <v>61</v>
      </c>
      <c r="I20" s="28">
        <f t="shared" si="3"/>
        <v>0</v>
      </c>
      <c r="J20" s="28">
        <f t="shared" si="4"/>
        <v>380</v>
      </c>
    </row>
    <row r="21" spans="1:10" ht="18">
      <c r="A21" s="41">
        <v>43001</v>
      </c>
      <c r="B21" s="41">
        <v>43014</v>
      </c>
      <c r="C21" s="43">
        <f t="shared" si="0"/>
        <v>13</v>
      </c>
      <c r="D21" s="43">
        <v>2</v>
      </c>
      <c r="E21" s="42">
        <f t="shared" si="1"/>
        <v>26</v>
      </c>
      <c r="F21" s="42">
        <f t="shared" si="2"/>
        <v>260</v>
      </c>
      <c r="G21" s="42" t="s">
        <v>74</v>
      </c>
      <c r="H21" s="39" t="s">
        <v>75</v>
      </c>
      <c r="I21" s="28">
        <f t="shared" si="3"/>
        <v>260</v>
      </c>
      <c r="J21" s="28">
        <f t="shared" si="4"/>
        <v>0</v>
      </c>
    </row>
    <row r="22" spans="1:11" ht="18">
      <c r="A22" s="41">
        <v>43013</v>
      </c>
      <c r="B22" s="41">
        <v>43025</v>
      </c>
      <c r="C22" s="43">
        <f t="shared" si="0"/>
        <v>12</v>
      </c>
      <c r="D22" s="43">
        <v>2</v>
      </c>
      <c r="E22" s="42">
        <f t="shared" si="1"/>
        <v>24</v>
      </c>
      <c r="F22" s="42">
        <f t="shared" si="2"/>
        <v>240</v>
      </c>
      <c r="G22" s="42" t="s">
        <v>76</v>
      </c>
      <c r="H22" s="39" t="s">
        <v>75</v>
      </c>
      <c r="I22" s="28">
        <f t="shared" si="3"/>
        <v>240</v>
      </c>
      <c r="J22" s="28">
        <f t="shared" si="4"/>
        <v>0</v>
      </c>
      <c r="K22" s="28" t="s">
        <v>87</v>
      </c>
    </row>
    <row r="23" spans="1:10" ht="18">
      <c r="A23" s="41">
        <v>43018</v>
      </c>
      <c r="B23" s="41">
        <v>43034</v>
      </c>
      <c r="C23" s="43">
        <f t="shared" si="0"/>
        <v>16</v>
      </c>
      <c r="D23" s="43">
        <v>3</v>
      </c>
      <c r="E23" s="42">
        <f t="shared" si="1"/>
        <v>48</v>
      </c>
      <c r="F23" s="42">
        <f t="shared" si="2"/>
        <v>480</v>
      </c>
      <c r="G23" s="42" t="s">
        <v>77</v>
      </c>
      <c r="H23" s="39" t="s">
        <v>61</v>
      </c>
      <c r="I23" s="28">
        <f t="shared" si="3"/>
        <v>0</v>
      </c>
      <c r="J23" s="28">
        <f t="shared" si="4"/>
        <v>480</v>
      </c>
    </row>
    <row r="24" spans="1:10" ht="18">
      <c r="A24" s="41">
        <v>43070</v>
      </c>
      <c r="B24" s="41">
        <v>43077</v>
      </c>
      <c r="C24" s="43">
        <f t="shared" si="0"/>
        <v>7</v>
      </c>
      <c r="D24" s="43">
        <v>3</v>
      </c>
      <c r="E24" s="42">
        <f t="shared" si="1"/>
        <v>21</v>
      </c>
      <c r="F24" s="42">
        <f t="shared" si="2"/>
        <v>210</v>
      </c>
      <c r="G24" s="42" t="s">
        <v>78</v>
      </c>
      <c r="H24" s="39" t="s">
        <v>75</v>
      </c>
      <c r="I24" s="28">
        <f t="shared" si="3"/>
        <v>210</v>
      </c>
      <c r="J24" s="28">
        <f t="shared" si="4"/>
        <v>0</v>
      </c>
    </row>
    <row r="25" spans="1:10" ht="18">
      <c r="A25" s="41">
        <v>43075</v>
      </c>
      <c r="B25" s="41">
        <v>43100</v>
      </c>
      <c r="C25" s="43">
        <f t="shared" si="0"/>
        <v>25</v>
      </c>
      <c r="D25" s="43">
        <v>1</v>
      </c>
      <c r="E25" s="42">
        <f t="shared" si="1"/>
        <v>25</v>
      </c>
      <c r="F25" s="42">
        <f t="shared" si="2"/>
        <v>250</v>
      </c>
      <c r="G25" s="42" t="s">
        <v>0</v>
      </c>
      <c r="H25" s="39" t="s">
        <v>61</v>
      </c>
      <c r="I25" s="28">
        <f t="shared" si="3"/>
        <v>0</v>
      </c>
      <c r="J25" s="28">
        <f t="shared" si="4"/>
        <v>250</v>
      </c>
    </row>
    <row r="26" spans="1:10" ht="18">
      <c r="A26" s="41">
        <v>43079</v>
      </c>
      <c r="B26" s="41">
        <v>43098</v>
      </c>
      <c r="C26" s="43">
        <f t="shared" si="0"/>
        <v>19</v>
      </c>
      <c r="D26" s="43">
        <v>1</v>
      </c>
      <c r="E26" s="42">
        <f t="shared" si="1"/>
        <v>19</v>
      </c>
      <c r="F26" s="42">
        <f t="shared" si="2"/>
        <v>190</v>
      </c>
      <c r="G26" s="39" t="s">
        <v>79</v>
      </c>
      <c r="H26" s="39" t="s">
        <v>61</v>
      </c>
      <c r="I26" s="28">
        <f t="shared" si="3"/>
        <v>0</v>
      </c>
      <c r="J26" s="28">
        <f t="shared" si="4"/>
        <v>190</v>
      </c>
    </row>
    <row r="27" spans="1:10" ht="18">
      <c r="A27" s="41">
        <v>43091</v>
      </c>
      <c r="B27" s="41">
        <v>43098</v>
      </c>
      <c r="C27" s="43">
        <f t="shared" si="0"/>
        <v>7</v>
      </c>
      <c r="D27" s="43">
        <v>2</v>
      </c>
      <c r="E27" s="42">
        <f t="shared" si="1"/>
        <v>14</v>
      </c>
      <c r="F27" s="42">
        <f t="shared" si="2"/>
        <v>140</v>
      </c>
      <c r="G27" s="39" t="s">
        <v>80</v>
      </c>
      <c r="H27" s="39" t="s">
        <v>61</v>
      </c>
      <c r="I27" s="28">
        <f t="shared" si="3"/>
        <v>0</v>
      </c>
      <c r="J27" s="28">
        <f t="shared" si="4"/>
        <v>140</v>
      </c>
    </row>
    <row r="28" spans="1:10" ht="18">
      <c r="A28" s="41">
        <v>43100</v>
      </c>
      <c r="B28" s="41">
        <v>43101</v>
      </c>
      <c r="C28" s="43">
        <f t="shared" si="0"/>
        <v>1</v>
      </c>
      <c r="D28" s="43">
        <v>2</v>
      </c>
      <c r="E28" s="42">
        <f t="shared" si="1"/>
        <v>2</v>
      </c>
      <c r="F28" s="42">
        <f t="shared" si="2"/>
        <v>20</v>
      </c>
      <c r="G28" s="39" t="s">
        <v>81</v>
      </c>
      <c r="H28" s="39" t="s">
        <v>61</v>
      </c>
      <c r="I28" s="28">
        <f t="shared" si="3"/>
        <v>0</v>
      </c>
      <c r="J28" s="28">
        <f t="shared" si="4"/>
        <v>20</v>
      </c>
    </row>
    <row r="29" spans="1:10" ht="18">
      <c r="A29" s="41"/>
      <c r="B29" s="41"/>
      <c r="C29" s="43">
        <f t="shared" si="0"/>
        <v>0</v>
      </c>
      <c r="D29" s="43"/>
      <c r="E29" s="42">
        <f t="shared" si="1"/>
        <v>0</v>
      </c>
      <c r="F29" s="42">
        <f t="shared" si="2"/>
        <v>0</v>
      </c>
      <c r="I29" s="28">
        <f t="shared" si="3"/>
        <v>0</v>
      </c>
      <c r="J29" s="28">
        <f t="shared" si="4"/>
        <v>0</v>
      </c>
    </row>
    <row r="30" spans="1:10" ht="18">
      <c r="A30" s="41"/>
      <c r="B30" s="41"/>
      <c r="C30" s="43">
        <f t="shared" si="0"/>
        <v>0</v>
      </c>
      <c r="D30" s="43"/>
      <c r="E30" s="42">
        <f t="shared" si="1"/>
        <v>0</v>
      </c>
      <c r="F30" s="42">
        <f t="shared" si="2"/>
        <v>0</v>
      </c>
      <c r="I30" s="28">
        <f t="shared" si="3"/>
        <v>0</v>
      </c>
      <c r="J30" s="28">
        <f t="shared" si="4"/>
        <v>0</v>
      </c>
    </row>
    <row r="31" spans="1:10" ht="18">
      <c r="A31" s="41"/>
      <c r="B31" s="41"/>
      <c r="C31" s="43">
        <f t="shared" si="0"/>
        <v>0</v>
      </c>
      <c r="D31" s="43"/>
      <c r="E31" s="42">
        <f t="shared" si="1"/>
        <v>0</v>
      </c>
      <c r="F31" s="42">
        <f t="shared" si="2"/>
        <v>0</v>
      </c>
      <c r="I31" s="28">
        <f t="shared" si="3"/>
        <v>0</v>
      </c>
      <c r="J31" s="28">
        <f t="shared" si="4"/>
        <v>0</v>
      </c>
    </row>
    <row r="32" spans="1:10" ht="18">
      <c r="A32" s="41"/>
      <c r="B32" s="41"/>
      <c r="C32" s="43">
        <f t="shared" si="0"/>
        <v>0</v>
      </c>
      <c r="D32" s="43"/>
      <c r="E32" s="42">
        <f t="shared" si="1"/>
        <v>0</v>
      </c>
      <c r="F32" s="42">
        <f t="shared" si="2"/>
        <v>0</v>
      </c>
      <c r="I32" s="28">
        <f t="shared" si="3"/>
        <v>0</v>
      </c>
      <c r="J32" s="28">
        <f t="shared" si="4"/>
        <v>0</v>
      </c>
    </row>
    <row r="33" spans="1:10" ht="18">
      <c r="A33" s="41"/>
      <c r="B33" s="41"/>
      <c r="C33" s="43">
        <f t="shared" si="0"/>
        <v>0</v>
      </c>
      <c r="D33" s="43"/>
      <c r="E33" s="42">
        <f aca="true" t="shared" si="5" ref="E33:E53">C33*D33</f>
        <v>0</v>
      </c>
      <c r="F33" s="42">
        <f t="shared" si="2"/>
        <v>0</v>
      </c>
      <c r="I33" s="28">
        <f t="shared" si="3"/>
        <v>0</v>
      </c>
      <c r="J33" s="28">
        <f t="shared" si="4"/>
        <v>0</v>
      </c>
    </row>
    <row r="34" spans="1:10" ht="18">
      <c r="A34" s="41"/>
      <c r="B34" s="41"/>
      <c r="C34" s="43">
        <f t="shared" si="0"/>
        <v>0</v>
      </c>
      <c r="D34" s="43"/>
      <c r="E34" s="42">
        <f t="shared" si="5"/>
        <v>0</v>
      </c>
      <c r="F34" s="42">
        <f t="shared" si="2"/>
        <v>0</v>
      </c>
      <c r="I34" s="28">
        <f t="shared" si="3"/>
        <v>0</v>
      </c>
      <c r="J34" s="28">
        <f t="shared" si="4"/>
        <v>0</v>
      </c>
    </row>
    <row r="35" spans="1:10" ht="18">
      <c r="A35" s="41"/>
      <c r="B35" s="41"/>
      <c r="C35" s="43">
        <f t="shared" si="0"/>
        <v>0</v>
      </c>
      <c r="D35" s="43"/>
      <c r="E35" s="42">
        <f t="shared" si="5"/>
        <v>0</v>
      </c>
      <c r="F35" s="42">
        <f t="shared" si="2"/>
        <v>0</v>
      </c>
      <c r="I35" s="28">
        <f t="shared" si="3"/>
        <v>0</v>
      </c>
      <c r="J35" s="28">
        <f t="shared" si="4"/>
        <v>0</v>
      </c>
    </row>
    <row r="36" spans="1:10" ht="18">
      <c r="A36" s="41"/>
      <c r="B36" s="41"/>
      <c r="C36" s="43">
        <f t="shared" si="0"/>
        <v>0</v>
      </c>
      <c r="D36" s="43"/>
      <c r="E36" s="42">
        <f t="shared" si="5"/>
        <v>0</v>
      </c>
      <c r="F36" s="42">
        <f t="shared" si="2"/>
        <v>0</v>
      </c>
      <c r="I36" s="28">
        <f t="shared" si="3"/>
        <v>0</v>
      </c>
      <c r="J36" s="28">
        <f t="shared" si="4"/>
        <v>0</v>
      </c>
    </row>
    <row r="37" spans="1:10" ht="18">
      <c r="A37" s="41"/>
      <c r="B37" s="41"/>
      <c r="C37" s="43">
        <f t="shared" si="0"/>
        <v>0</v>
      </c>
      <c r="D37" s="43"/>
      <c r="E37" s="42">
        <f t="shared" si="5"/>
        <v>0</v>
      </c>
      <c r="F37" s="42">
        <f t="shared" si="2"/>
        <v>0</v>
      </c>
      <c r="I37" s="28">
        <f t="shared" si="3"/>
        <v>0</v>
      </c>
      <c r="J37" s="28">
        <f t="shared" si="4"/>
        <v>0</v>
      </c>
    </row>
    <row r="38" spans="1:10" ht="18">
      <c r="A38" s="41"/>
      <c r="B38" s="41"/>
      <c r="C38" s="43">
        <f t="shared" si="0"/>
        <v>0</v>
      </c>
      <c r="D38" s="43"/>
      <c r="E38" s="42">
        <f t="shared" si="5"/>
        <v>0</v>
      </c>
      <c r="F38" s="42">
        <f t="shared" si="2"/>
        <v>0</v>
      </c>
      <c r="I38" s="28">
        <f t="shared" si="3"/>
        <v>0</v>
      </c>
      <c r="J38" s="28">
        <f t="shared" si="4"/>
        <v>0</v>
      </c>
    </row>
    <row r="39" spans="1:10" ht="18">
      <c r="A39" s="41"/>
      <c r="B39" s="41"/>
      <c r="C39" s="43">
        <f t="shared" si="0"/>
        <v>0</v>
      </c>
      <c r="D39" s="43"/>
      <c r="E39" s="42">
        <f t="shared" si="5"/>
        <v>0</v>
      </c>
      <c r="F39" s="42">
        <f t="shared" si="2"/>
        <v>0</v>
      </c>
      <c r="I39" s="28">
        <f t="shared" si="3"/>
        <v>0</v>
      </c>
      <c r="J39" s="28">
        <f t="shared" si="4"/>
        <v>0</v>
      </c>
    </row>
    <row r="40" spans="1:10" ht="18">
      <c r="A40" s="41"/>
      <c r="B40" s="41"/>
      <c r="C40" s="43">
        <f t="shared" si="0"/>
        <v>0</v>
      </c>
      <c r="D40" s="43"/>
      <c r="E40" s="42">
        <f t="shared" si="5"/>
        <v>0</v>
      </c>
      <c r="F40" s="42">
        <f t="shared" si="2"/>
        <v>0</v>
      </c>
      <c r="I40" s="28">
        <f t="shared" si="3"/>
        <v>0</v>
      </c>
      <c r="J40" s="28">
        <f t="shared" si="4"/>
        <v>0</v>
      </c>
    </row>
    <row r="41" spans="1:10" ht="18">
      <c r="A41" s="41"/>
      <c r="B41" s="41"/>
      <c r="C41" s="43">
        <f t="shared" si="0"/>
        <v>0</v>
      </c>
      <c r="D41" s="43"/>
      <c r="E41" s="42">
        <f t="shared" si="5"/>
        <v>0</v>
      </c>
      <c r="F41" s="42">
        <f t="shared" si="2"/>
        <v>0</v>
      </c>
      <c r="I41" s="28">
        <f t="shared" si="3"/>
        <v>0</v>
      </c>
      <c r="J41" s="28">
        <f t="shared" si="4"/>
        <v>0</v>
      </c>
    </row>
    <row r="42" spans="1:10" ht="18">
      <c r="A42" s="41"/>
      <c r="B42" s="41"/>
      <c r="C42" s="43">
        <f t="shared" si="0"/>
        <v>0</v>
      </c>
      <c r="D42" s="43"/>
      <c r="E42" s="42">
        <f t="shared" si="5"/>
        <v>0</v>
      </c>
      <c r="F42" s="42">
        <f t="shared" si="2"/>
        <v>0</v>
      </c>
      <c r="I42" s="28">
        <f t="shared" si="3"/>
        <v>0</v>
      </c>
      <c r="J42" s="28">
        <f t="shared" si="4"/>
        <v>0</v>
      </c>
    </row>
    <row r="43" spans="1:10" ht="18">
      <c r="A43" s="41"/>
      <c r="B43" s="41"/>
      <c r="C43" s="43">
        <f t="shared" si="0"/>
        <v>0</v>
      </c>
      <c r="D43" s="43"/>
      <c r="E43" s="42">
        <f t="shared" si="5"/>
        <v>0</v>
      </c>
      <c r="F43" s="42">
        <f t="shared" si="2"/>
        <v>0</v>
      </c>
      <c r="I43" s="28">
        <f t="shared" si="3"/>
        <v>0</v>
      </c>
      <c r="J43" s="28">
        <f t="shared" si="4"/>
        <v>0</v>
      </c>
    </row>
    <row r="44" spans="1:10" ht="18">
      <c r="A44" s="41"/>
      <c r="B44" s="41"/>
      <c r="C44" s="43">
        <f t="shared" si="0"/>
        <v>0</v>
      </c>
      <c r="D44" s="43"/>
      <c r="E44" s="42">
        <f t="shared" si="5"/>
        <v>0</v>
      </c>
      <c r="F44" s="42">
        <f t="shared" si="2"/>
        <v>0</v>
      </c>
      <c r="I44" s="28">
        <f t="shared" si="3"/>
        <v>0</v>
      </c>
      <c r="J44" s="28">
        <f t="shared" si="4"/>
        <v>0</v>
      </c>
    </row>
    <row r="45" spans="1:10" ht="18">
      <c r="A45" s="41"/>
      <c r="B45" s="41"/>
      <c r="C45" s="43">
        <f t="shared" si="0"/>
        <v>0</v>
      </c>
      <c r="D45" s="43"/>
      <c r="E45" s="42">
        <f t="shared" si="5"/>
        <v>0</v>
      </c>
      <c r="F45" s="42">
        <f t="shared" si="2"/>
        <v>0</v>
      </c>
      <c r="I45" s="28">
        <f aca="true" t="shared" si="6" ref="I45:I55">IF(H45="C",F45,0)</f>
        <v>0</v>
      </c>
      <c r="J45" s="28">
        <f aca="true" t="shared" si="7" ref="J45:J55">IF(H45="G",F45,0)</f>
        <v>0</v>
      </c>
    </row>
    <row r="46" spans="1:10" ht="18">
      <c r="A46" s="41"/>
      <c r="B46" s="41"/>
      <c r="C46" s="43">
        <f t="shared" si="0"/>
        <v>0</v>
      </c>
      <c r="D46" s="43"/>
      <c r="E46" s="42">
        <f t="shared" si="5"/>
        <v>0</v>
      </c>
      <c r="F46" s="42">
        <f t="shared" si="2"/>
        <v>0</v>
      </c>
      <c r="I46" s="28">
        <f t="shared" si="6"/>
        <v>0</v>
      </c>
      <c r="J46" s="28">
        <f t="shared" si="7"/>
        <v>0</v>
      </c>
    </row>
    <row r="47" spans="1:10" ht="18">
      <c r="A47" s="41"/>
      <c r="B47" s="41"/>
      <c r="C47" s="43">
        <f t="shared" si="0"/>
        <v>0</v>
      </c>
      <c r="D47" s="43"/>
      <c r="E47" s="42">
        <f t="shared" si="5"/>
        <v>0</v>
      </c>
      <c r="F47" s="42">
        <f t="shared" si="2"/>
        <v>0</v>
      </c>
      <c r="I47" s="28">
        <f t="shared" si="6"/>
        <v>0</v>
      </c>
      <c r="J47" s="28">
        <f t="shared" si="7"/>
        <v>0</v>
      </c>
    </row>
    <row r="48" spans="1:10" ht="18">
      <c r="A48" s="41"/>
      <c r="B48" s="41"/>
      <c r="C48" s="43">
        <f t="shared" si="0"/>
        <v>0</v>
      </c>
      <c r="D48" s="43"/>
      <c r="E48" s="42">
        <f t="shared" si="5"/>
        <v>0</v>
      </c>
      <c r="F48" s="42">
        <f t="shared" si="2"/>
        <v>0</v>
      </c>
      <c r="I48" s="28">
        <f t="shared" si="6"/>
        <v>0</v>
      </c>
      <c r="J48" s="28">
        <f t="shared" si="7"/>
        <v>0</v>
      </c>
    </row>
    <row r="49" spans="1:10" ht="18">
      <c r="A49" s="41"/>
      <c r="B49" s="41"/>
      <c r="C49" s="43">
        <f t="shared" si="0"/>
        <v>0</v>
      </c>
      <c r="D49" s="43"/>
      <c r="E49" s="42">
        <f t="shared" si="5"/>
        <v>0</v>
      </c>
      <c r="F49" s="42">
        <f t="shared" si="2"/>
        <v>0</v>
      </c>
      <c r="I49" s="28">
        <f t="shared" si="6"/>
        <v>0</v>
      </c>
      <c r="J49" s="28">
        <f t="shared" si="7"/>
        <v>0</v>
      </c>
    </row>
    <row r="50" spans="1:10" ht="18">
      <c r="A50" s="41"/>
      <c r="B50" s="41"/>
      <c r="C50" s="43">
        <f t="shared" si="0"/>
        <v>0</v>
      </c>
      <c r="D50" s="43"/>
      <c r="E50" s="42">
        <f t="shared" si="5"/>
        <v>0</v>
      </c>
      <c r="F50" s="42">
        <f t="shared" si="2"/>
        <v>0</v>
      </c>
      <c r="I50" s="28">
        <f t="shared" si="6"/>
        <v>0</v>
      </c>
      <c r="J50" s="28">
        <f t="shared" si="7"/>
        <v>0</v>
      </c>
    </row>
    <row r="51" spans="1:10" ht="18">
      <c r="A51" s="41"/>
      <c r="B51" s="41"/>
      <c r="C51" s="43">
        <f t="shared" si="0"/>
        <v>0</v>
      </c>
      <c r="D51" s="43"/>
      <c r="E51" s="42">
        <f t="shared" si="5"/>
        <v>0</v>
      </c>
      <c r="F51" s="42">
        <f t="shared" si="2"/>
        <v>0</v>
      </c>
      <c r="I51" s="28">
        <f t="shared" si="6"/>
        <v>0</v>
      </c>
      <c r="J51" s="28">
        <f t="shared" si="7"/>
        <v>0</v>
      </c>
    </row>
    <row r="52" spans="1:10" ht="18">
      <c r="A52" s="41"/>
      <c r="B52" s="41"/>
      <c r="C52" s="43">
        <f t="shared" si="0"/>
        <v>0</v>
      </c>
      <c r="D52" s="43"/>
      <c r="E52" s="42">
        <f t="shared" si="5"/>
        <v>0</v>
      </c>
      <c r="F52" s="42">
        <f t="shared" si="2"/>
        <v>0</v>
      </c>
      <c r="I52" s="28">
        <f t="shared" si="6"/>
        <v>0</v>
      </c>
      <c r="J52" s="28">
        <f t="shared" si="7"/>
        <v>0</v>
      </c>
    </row>
    <row r="53" spans="1:10" ht="18">
      <c r="A53" s="41"/>
      <c r="B53" s="41"/>
      <c r="C53" s="43">
        <f t="shared" si="0"/>
        <v>0</v>
      </c>
      <c r="D53" s="43"/>
      <c r="E53" s="42">
        <f t="shared" si="5"/>
        <v>0</v>
      </c>
      <c r="F53" s="42">
        <f t="shared" si="2"/>
        <v>0</v>
      </c>
      <c r="I53" s="28">
        <f t="shared" si="6"/>
        <v>0</v>
      </c>
      <c r="J53" s="28">
        <f t="shared" si="7"/>
        <v>0</v>
      </c>
    </row>
    <row r="54" spans="1:10" ht="18">
      <c r="A54" s="41"/>
      <c r="B54" s="41"/>
      <c r="C54" s="43"/>
      <c r="D54" s="43"/>
      <c r="E54" s="42"/>
      <c r="F54" s="42">
        <f>E54*H$1</f>
        <v>0</v>
      </c>
      <c r="I54" s="28">
        <f t="shared" si="6"/>
        <v>0</v>
      </c>
      <c r="J54" s="28">
        <f t="shared" si="7"/>
        <v>0</v>
      </c>
    </row>
    <row r="55" spans="1:10" ht="18">
      <c r="A55" s="41"/>
      <c r="B55" s="41"/>
      <c r="C55" s="43"/>
      <c r="D55" s="43"/>
      <c r="E55" s="42"/>
      <c r="F55" s="42">
        <f>E55*H$1</f>
        <v>0</v>
      </c>
      <c r="I55" s="28">
        <f t="shared" si="6"/>
        <v>0</v>
      </c>
      <c r="J55" s="28">
        <f t="shared" si="7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2018-02-09T14:22:57Z</dcterms:modified>
  <cp:category/>
  <cp:version/>
  <cp:contentType/>
  <cp:contentStatus/>
</cp:coreProperties>
</file>