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9100" windowHeight="12820" activeTab="3"/>
  </bookViews>
  <sheets>
    <sheet name="Gesamt" sheetId="1" r:id="rId1"/>
    <sheet name="Geld" sheetId="2" r:id="rId2"/>
    <sheet name="Arbeitszeiten" sheetId="3" r:id="rId3"/>
    <sheet name="Nutzung" sheetId="4" r:id="rId4"/>
  </sheets>
  <definedNames/>
  <calcPr fullCalcOnLoad="1"/>
</workbook>
</file>

<file path=xl/sharedStrings.xml><?xml version="1.0" encoding="utf-8"?>
<sst xmlns="http://schemas.openxmlformats.org/spreadsheetml/2006/main" count="185" uniqueCount="118">
  <si>
    <t>Gerrit</t>
  </si>
  <si>
    <t>Übertrag:</t>
  </si>
  <si>
    <t>Geld:</t>
  </si>
  <si>
    <t>Arbeitszeiten:</t>
  </si>
  <si>
    <t>Nutzung:</t>
  </si>
  <si>
    <t>Gesamtsaldo:</t>
  </si>
  <si>
    <t>Abrechnung Taganana</t>
  </si>
  <si>
    <t>Gesamtkontrolle:</t>
  </si>
  <si>
    <t>Zuteilung der Ausgaben:</t>
  </si>
  <si>
    <t xml:space="preserve">Datum </t>
  </si>
  <si>
    <t>Beleg</t>
  </si>
  <si>
    <t>Text</t>
  </si>
  <si>
    <t>Betrag in Euro</t>
  </si>
  <si>
    <t>Haus</t>
  </si>
  <si>
    <t>Kontrolle</t>
  </si>
  <si>
    <t>Stunden</t>
  </si>
  <si>
    <t>Betrag</t>
  </si>
  <si>
    <t>Zeitraum</t>
  </si>
  <si>
    <t>von</t>
  </si>
  <si>
    <t>bis</t>
  </si>
  <si>
    <t>Geld</t>
  </si>
  <si>
    <t>Arbeitszeiten</t>
  </si>
  <si>
    <t>Stundensatz:</t>
  </si>
  <si>
    <t>Abrechnung Taganana Nutzung</t>
  </si>
  <si>
    <t>Tagessatz pro Person und Nacht:</t>
  </si>
  <si>
    <t>Tage</t>
  </si>
  <si>
    <t>Gesamtübersicht Abrechnung Taganana</t>
  </si>
  <si>
    <t>IBAN:</t>
  </si>
  <si>
    <t>BIC/SWIFT</t>
  </si>
  <si>
    <t>ES76 2065 0007 2614 0011 1238</t>
  </si>
  <si>
    <t>CECAESMM065</t>
  </si>
  <si>
    <t>Gerrit N.I.E. nr.:</t>
  </si>
  <si>
    <t>X-2537353-Q</t>
  </si>
  <si>
    <t>Christoph N.I.E. nr.:</t>
  </si>
  <si>
    <t>Christoph</t>
  </si>
  <si>
    <t>Gästeliste (einschließlich Christoph und Gerrit)</t>
  </si>
  <si>
    <t>zu zahlen</t>
  </si>
  <si>
    <t>gesamt Nutzungstage</t>
  </si>
  <si>
    <t>Name des Nutzers</t>
  </si>
  <si>
    <t>Anzahl der Personen</t>
  </si>
  <si>
    <t>Christoph muss zahlen</t>
  </si>
  <si>
    <t>Gerrit muss zahlen</t>
  </si>
  <si>
    <t>C/G</t>
  </si>
  <si>
    <t>Christoph muss insgesamt zahlen:</t>
  </si>
  <si>
    <t>Gerrit muss insgesamt zahlen:</t>
  </si>
  <si>
    <t>Differenz:</t>
  </si>
  <si>
    <t>Anteil pro Person (+/-):</t>
  </si>
  <si>
    <t>Konto be la Caixa:</t>
  </si>
  <si>
    <t>Beträge:</t>
  </si>
  <si>
    <t>Saldo:</t>
  </si>
  <si>
    <t>Y-1910641-E</t>
  </si>
  <si>
    <t>g</t>
  </si>
  <si>
    <t>c</t>
  </si>
  <si>
    <t>Dominique</t>
  </si>
  <si>
    <t>Katrin+Henrik</t>
  </si>
  <si>
    <t>Gästebeschaffung Diff C/G</t>
  </si>
  <si>
    <t>1.1.-31.12.2018</t>
  </si>
  <si>
    <t>3.2.18</t>
  </si>
  <si>
    <t>Gas</t>
  </si>
  <si>
    <t>15.1.18</t>
  </si>
  <si>
    <t>2.2.18</t>
  </si>
  <si>
    <t>Aluminio wg. Ortsbesichtigung Türen</t>
  </si>
  <si>
    <t>17.2.18</t>
  </si>
  <si>
    <t>2.1.18</t>
  </si>
  <si>
    <t>Ikea</t>
  </si>
  <si>
    <t>26.1.18</t>
  </si>
  <si>
    <t>Ferreteria</t>
  </si>
  <si>
    <t xml:space="preserve">Leroy Merlin </t>
  </si>
  <si>
    <t>Kontoauffüllung</t>
  </si>
  <si>
    <t>9.7.18</t>
  </si>
  <si>
    <t>Brief Ayuntamiento</t>
  </si>
  <si>
    <t>3.9.18</t>
  </si>
  <si>
    <t>5.7.18</t>
  </si>
  <si>
    <t>19.10.</t>
  </si>
  <si>
    <t>Pflanzen</t>
  </si>
  <si>
    <t>10.10.18</t>
  </si>
  <si>
    <t>Toaster</t>
  </si>
  <si>
    <t>29.10.18</t>
  </si>
  <si>
    <t>Leroy Merlin</t>
  </si>
  <si>
    <t>30.10.18</t>
  </si>
  <si>
    <t>Grunbuchauszug für Makler</t>
  </si>
  <si>
    <t>9.11.18</t>
  </si>
  <si>
    <t xml:space="preserve">Alumino Fenster und Türen </t>
  </si>
  <si>
    <t>13.11.18</t>
  </si>
  <si>
    <t>10.12.18</t>
  </si>
  <si>
    <t>13.12.18</t>
  </si>
  <si>
    <t>Wasserkocher</t>
  </si>
  <si>
    <t>14.12.18</t>
  </si>
  <si>
    <t>15.12.18</t>
  </si>
  <si>
    <t>27.12.18</t>
  </si>
  <si>
    <t>Al Campo</t>
  </si>
  <si>
    <t>29.12.18</t>
  </si>
  <si>
    <t>Carrefour</t>
  </si>
  <si>
    <t>30.12.18</t>
  </si>
  <si>
    <t>2018</t>
  </si>
  <si>
    <t>Henrik+Katrin</t>
  </si>
  <si>
    <t>Marco+Andre</t>
  </si>
  <si>
    <t>Wilma+Freundin</t>
  </si>
  <si>
    <t>Kristine</t>
  </si>
  <si>
    <t>Ruben+Tobias</t>
  </si>
  <si>
    <t>Heidi+Jens</t>
  </si>
  <si>
    <t>Evelin+Clientin</t>
  </si>
  <si>
    <t>Tom</t>
  </si>
  <si>
    <t>David+Elvira</t>
  </si>
  <si>
    <t>Stephan+Freund+Kinder</t>
  </si>
  <si>
    <t>Christian+Familie</t>
  </si>
  <si>
    <t>Evelin</t>
  </si>
  <si>
    <t>Beleg 36</t>
  </si>
  <si>
    <t>Waldi+Sabine</t>
  </si>
  <si>
    <t>Dirk</t>
  </si>
  <si>
    <t>Wilma</t>
  </si>
  <si>
    <t>Erik Lee</t>
  </si>
  <si>
    <t>Mathias+Stefan</t>
  </si>
  <si>
    <t>Mathias</t>
  </si>
  <si>
    <t>Renate+Gerrit</t>
  </si>
  <si>
    <t>31.12.18</t>
  </si>
  <si>
    <t>eine Woche weg</t>
  </si>
  <si>
    <t>Nächte gesamt: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</si>
</sst>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;[Red]\-#,##0.00"/>
    <numFmt numFmtId="173" formatCode="0.0"/>
    <numFmt numFmtId="174" formatCode="#,##0.0"/>
    <numFmt numFmtId="175" formatCode="_-* #,##0.0\ &quot;DM&quot;_-;\-* #,##0.0\ &quot;DM&quot;_-;_-* &quot;-&quot;??\ &quot;DM&quot;_-;_-@_-"/>
    <numFmt numFmtId="176" formatCode="_-* #,##0\ &quot;DM&quot;_-;\-* #,##0\ &quot;DM&quot;_-;_-* &quot;-&quot;??\ &quot;DM&quot;_-;_-@_-"/>
    <numFmt numFmtId="177" formatCode="_-* #,##0.000\ _D_M_-;\-* #,##0.000\ _D_M_-;_-* &quot;-&quot;??\ _D_M_-;_-@_-"/>
    <numFmt numFmtId="178" formatCode="_-* #,##0.0\ _D_M_-;\-* #,##0.0\ _D_M_-;_-* &quot;-&quot;??\ _D_M_-;_-@_-"/>
    <numFmt numFmtId="179" formatCode="_-* #,##0\ _D_M_-;\-* #,##0\ _D_M_-;_-* &quot;-&quot;??\ _D_M_-;_-@_-"/>
    <numFmt numFmtId="180" formatCode="#,##0.00;\-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"/>
    <numFmt numFmtId="185" formatCode="_(* #,##0.00_);_(* \(#,##0.00\);_(* &quot;-&quot;??_);_(@_)"/>
    <numFmt numFmtId="186" formatCode="_(* #,##0_);_(* \(#,##0\);_(* &quot;-&quot;_);_(@_)"/>
    <numFmt numFmtId="187" formatCode="_(&quot;kr&quot;\ * #,##0.00_);_(&quot;kr&quot;\ * \(#,##0.00\);_(&quot;kr&quot;\ * &quot;-&quot;??_);_(@_)"/>
    <numFmt numFmtId="188" formatCode="_(&quot;kr&quot;\ * #,##0_);_(&quot;kr&quot;\ * \(#,##0\);_(&quot;kr&quot;\ * &quot;-&quot;_);_(@_)"/>
    <numFmt numFmtId="189" formatCode="mmm\ yyyy"/>
    <numFmt numFmtId="190" formatCode="[$-407]dddd\,\ d\.\ mmmm\ yy"/>
    <numFmt numFmtId="191" formatCode="[$-407]d/\ mmm/\ yy;@"/>
    <numFmt numFmtId="192" formatCode="[$-407]d/\ mmm\ yy;@"/>
    <numFmt numFmtId="193" formatCode="dd/mm/yy;@"/>
    <numFmt numFmtId="194" formatCode="[$-409]dddd\ d\ mmmm\ yy"/>
    <numFmt numFmtId="195" formatCode="mmm\-yyyy"/>
  </numFmts>
  <fonts count="47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6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Arial"/>
      <family val="2"/>
    </font>
    <font>
      <sz val="2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72" fontId="6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172" fontId="7" fillId="0" borderId="0" xfId="0" applyNumberFormat="1" applyFont="1" applyAlignment="1">
      <alignment/>
    </xf>
    <xf numFmtId="2" fontId="4" fillId="0" borderId="11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172" fontId="5" fillId="0" borderId="11" xfId="0" applyNumberFormat="1" applyFont="1" applyBorder="1" applyAlignment="1">
      <alignment horizontal="center" vertical="center" wrapText="1"/>
    </xf>
    <xf numFmtId="172" fontId="6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172" fontId="6" fillId="33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 applyProtection="1">
      <alignment horizontal="right"/>
      <protection locked="0"/>
    </xf>
    <xf numFmtId="4" fontId="9" fillId="33" borderId="11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4" fontId="9" fillId="34" borderId="11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1" fontId="4" fillId="35" borderId="0" xfId="0" applyNumberFormat="1" applyFont="1" applyFill="1" applyAlignment="1">
      <alignment/>
    </xf>
    <xf numFmtId="49" fontId="5" fillId="35" borderId="10" xfId="0" applyNumberFormat="1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2" fontId="4" fillId="36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2" fontId="9" fillId="36" borderId="0" xfId="0" applyNumberFormat="1" applyFont="1" applyFill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9" fillId="35" borderId="0" xfId="0" applyFont="1" applyFill="1" applyAlignment="1">
      <alignment/>
    </xf>
    <xf numFmtId="2" fontId="12" fillId="0" borderId="0" xfId="0" applyNumberFormat="1" applyFont="1" applyAlignment="1">
      <alignment/>
    </xf>
    <xf numFmtId="0" fontId="9" fillId="37" borderId="0" xfId="0" applyFont="1" applyFill="1" applyAlignment="1">
      <alignment/>
    </xf>
    <xf numFmtId="2" fontId="9" fillId="37" borderId="0" xfId="0" applyNumberFormat="1" applyFont="1" applyFill="1" applyAlignment="1">
      <alignment/>
    </xf>
    <xf numFmtId="0" fontId="9" fillId="38" borderId="0" xfId="0" applyFont="1" applyFill="1" applyAlignment="1">
      <alignment/>
    </xf>
    <xf numFmtId="0" fontId="8" fillId="35" borderId="11" xfId="0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/>
    </xf>
    <xf numFmtId="1" fontId="4" fillId="35" borderId="1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wrapText="1"/>
    </xf>
    <xf numFmtId="173" fontId="4" fillId="0" borderId="0" xfId="0" applyNumberFormat="1" applyFont="1" applyAlignment="1">
      <alignment/>
    </xf>
    <xf numFmtId="0" fontId="9" fillId="39" borderId="11" xfId="0" applyFont="1" applyFill="1" applyBorder="1" applyAlignment="1">
      <alignment/>
    </xf>
    <xf numFmtId="1" fontId="4" fillId="39" borderId="11" xfId="0" applyNumberFormat="1" applyFont="1" applyFill="1" applyBorder="1" applyAlignment="1">
      <alignment horizontal="center" wrapText="1"/>
    </xf>
    <xf numFmtId="2" fontId="4" fillId="39" borderId="11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2" fontId="4" fillId="39" borderId="0" xfId="0" applyNumberFormat="1" applyFont="1" applyFill="1" applyAlignment="1">
      <alignment/>
    </xf>
    <xf numFmtId="0" fontId="13" fillId="22" borderId="0" xfId="0" applyFont="1" applyFill="1" applyAlignment="1">
      <alignment/>
    </xf>
    <xf numFmtId="193" fontId="0" fillId="0" borderId="0" xfId="0" applyNumberFormat="1" applyAlignment="1">
      <alignment horizontal="left"/>
    </xf>
    <xf numFmtId="193" fontId="0" fillId="0" borderId="0" xfId="0" applyNumberFormat="1" applyAlignment="1">
      <alignment/>
    </xf>
    <xf numFmtId="0" fontId="8" fillId="0" borderId="0" xfId="0" applyFont="1" applyAlignment="1">
      <alignment horizontal="center" wrapText="1"/>
    </xf>
    <xf numFmtId="0" fontId="8" fillId="39" borderId="11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H9" sqref="H9"/>
    </sheetView>
  </sheetViews>
  <sheetFormatPr defaultColWidth="11.57421875" defaultRowHeight="12.75"/>
  <cols>
    <col min="1" max="1" width="28.140625" style="31" customWidth="1"/>
    <col min="2" max="2" width="19.421875" style="32" customWidth="1"/>
    <col min="3" max="3" width="20.421875" style="32" customWidth="1"/>
    <col min="4" max="4" width="17.00390625" style="31" customWidth="1"/>
    <col min="5" max="16384" width="11.421875" style="31" customWidth="1"/>
  </cols>
  <sheetData>
    <row r="1" spans="1:8" s="72" customFormat="1" ht="31.5">
      <c r="A1" s="72" t="s">
        <v>26</v>
      </c>
      <c r="B1" s="73"/>
      <c r="C1" s="73"/>
      <c r="E1" s="75" t="s">
        <v>56</v>
      </c>
      <c r="F1" s="75"/>
      <c r="G1" s="75"/>
      <c r="H1" s="75"/>
    </row>
    <row r="2" ht="30" customHeight="1"/>
    <row r="3" spans="1:3" ht="30" customHeight="1">
      <c r="A3" s="33"/>
      <c r="B3" s="34" t="s">
        <v>34</v>
      </c>
      <c r="C3" s="34" t="s">
        <v>0</v>
      </c>
    </row>
    <row r="4" spans="1:3" ht="30" customHeight="1">
      <c r="A4" s="33" t="s">
        <v>1</v>
      </c>
      <c r="B4" s="35">
        <v>1181.15</v>
      </c>
      <c r="C4" s="35">
        <v>-1181.15</v>
      </c>
    </row>
    <row r="5" spans="1:3" ht="30" customHeight="1">
      <c r="A5" s="33" t="s">
        <v>2</v>
      </c>
      <c r="B5" s="36">
        <f>Geld!F6</f>
        <v>-2695.5400000000004</v>
      </c>
      <c r="C5" s="36">
        <f>Geld!G6</f>
        <v>2695.5400000000004</v>
      </c>
    </row>
    <row r="6" spans="1:3" ht="30" customHeight="1">
      <c r="A6" s="33" t="s">
        <v>3</v>
      </c>
      <c r="B6" s="36">
        <f>C6*-1</f>
        <v>-328.75</v>
      </c>
      <c r="C6" s="36">
        <f>Arbeitszeiten!C8</f>
        <v>328.75</v>
      </c>
    </row>
    <row r="7" spans="1:3" ht="30" customHeight="1">
      <c r="A7" s="33" t="s">
        <v>4</v>
      </c>
      <c r="B7" s="36">
        <f>Nutzung!H7</f>
        <v>1930</v>
      </c>
      <c r="C7" s="36">
        <f>B7*-1</f>
        <v>-1930</v>
      </c>
    </row>
    <row r="8" spans="1:4" ht="30" customHeight="1">
      <c r="A8" s="33" t="s">
        <v>5</v>
      </c>
      <c r="B8" s="38">
        <f>SUM(B4:B7)</f>
        <v>86.85999999999967</v>
      </c>
      <c r="C8" s="38">
        <f>SUM(C4:C7)</f>
        <v>-86.85999999999967</v>
      </c>
      <c r="D8" s="37">
        <f>B8+C8</f>
        <v>0</v>
      </c>
    </row>
    <row r="10" spans="1:4" ht="22.5">
      <c r="A10" s="60" t="s">
        <v>47</v>
      </c>
      <c r="B10" s="61"/>
      <c r="C10" s="61"/>
      <c r="D10" s="61"/>
    </row>
    <row r="11" spans="1:4" ht="22.5">
      <c r="A11" s="60" t="s">
        <v>27</v>
      </c>
      <c r="B11" s="61" t="s">
        <v>29</v>
      </c>
      <c r="C11" s="61"/>
      <c r="D11" s="60"/>
    </row>
    <row r="12" spans="1:4" ht="22.5">
      <c r="A12" s="60" t="s">
        <v>28</v>
      </c>
      <c r="B12" s="60" t="s">
        <v>30</v>
      </c>
      <c r="C12" s="61"/>
      <c r="D12" s="60"/>
    </row>
    <row r="14" spans="1:3" ht="22.5">
      <c r="A14" s="62" t="s">
        <v>31</v>
      </c>
      <c r="B14" s="62" t="s">
        <v>32</v>
      </c>
      <c r="C14" s="62"/>
    </row>
    <row r="15" spans="1:3" ht="22.5">
      <c r="A15" s="62" t="s">
        <v>33</v>
      </c>
      <c r="B15" s="62" t="s">
        <v>50</v>
      </c>
      <c r="C15" s="62"/>
    </row>
  </sheetData>
  <sheetProtection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80"/>
  <sheetViews>
    <sheetView zoomScale="150" zoomScaleNormal="150" workbookViewId="0" topLeftCell="B1">
      <pane ySplit="10" topLeftCell="BM40" activePane="bottomLeft" state="frozen"/>
      <selection pane="topLeft" activeCell="A1" sqref="A1"/>
      <selection pane="bottomLeft" activeCell="G44" sqref="G44"/>
    </sheetView>
  </sheetViews>
  <sheetFormatPr defaultColWidth="11.57421875" defaultRowHeight="12.75"/>
  <cols>
    <col min="1" max="1" width="15.421875" style="12" customWidth="1"/>
    <col min="2" max="2" width="6.421875" style="9" customWidth="1"/>
    <col min="3" max="3" width="36.421875" style="56" customWidth="1"/>
    <col min="4" max="4" width="12.421875" style="4" customWidth="1"/>
    <col min="5" max="7" width="11.421875" style="7" customWidth="1"/>
    <col min="8" max="8" width="12.28125" style="0" customWidth="1"/>
    <col min="9" max="16384" width="11.421875" style="0" customWidth="1"/>
  </cols>
  <sheetData>
    <row r="1" spans="1:8" s="2" customFormat="1" ht="16.5">
      <c r="A1" s="11" t="s">
        <v>6</v>
      </c>
      <c r="B1" s="8"/>
      <c r="C1" s="55"/>
      <c r="D1" s="44" t="str">
        <f>Gesamt!E1</f>
        <v>1.1.-31.12.2018</v>
      </c>
      <c r="E1" s="44"/>
      <c r="F1" s="5"/>
      <c r="G1" s="23" t="s">
        <v>7</v>
      </c>
      <c r="H1" s="20">
        <f>SUM(H4:H70)</f>
        <v>0</v>
      </c>
    </row>
    <row r="2" spans="1:7" s="2" customFormat="1" ht="16.5">
      <c r="A2" s="11" t="s">
        <v>20</v>
      </c>
      <c r="B2" s="8"/>
      <c r="C2" s="55"/>
      <c r="D2" s="3"/>
      <c r="E2" s="5"/>
      <c r="F2" s="5"/>
      <c r="G2" s="5"/>
    </row>
    <row r="3" spans="1:7" s="2" customFormat="1" ht="15.75" customHeight="1">
      <c r="A3" s="11"/>
      <c r="B3" s="8"/>
      <c r="C3" s="55"/>
      <c r="D3" s="24"/>
      <c r="E3" s="25"/>
      <c r="F3" s="26" t="s">
        <v>34</v>
      </c>
      <c r="G3" s="26" t="s">
        <v>0</v>
      </c>
    </row>
    <row r="4" spans="1:8" s="2" customFormat="1" ht="16.5">
      <c r="A4" s="11"/>
      <c r="B4" s="8"/>
      <c r="C4" s="56"/>
      <c r="D4" s="22" t="s">
        <v>48</v>
      </c>
      <c r="E4" s="27">
        <f>SUM(E11:E90)</f>
        <v>-5391.080000000001</v>
      </c>
      <c r="F4" s="27">
        <f>SUM(F11:F90)</f>
        <v>0</v>
      </c>
      <c r="G4" s="27">
        <f>SUM(G11:G90)</f>
        <v>5391.080000000001</v>
      </c>
      <c r="H4" s="7">
        <f>SUM(E4:G4)</f>
        <v>0</v>
      </c>
    </row>
    <row r="5" spans="1:8" s="2" customFormat="1" ht="16.5">
      <c r="A5" s="11"/>
      <c r="B5" s="8"/>
      <c r="C5" s="56"/>
      <c r="D5" s="22" t="s">
        <v>8</v>
      </c>
      <c r="E5" s="27">
        <f>(F5+G5)*-1</f>
        <v>5391.080000000001</v>
      </c>
      <c r="F5" s="27">
        <f>E4/2</f>
        <v>-2695.5400000000004</v>
      </c>
      <c r="G5" s="27">
        <f>E4/2</f>
        <v>-2695.5400000000004</v>
      </c>
      <c r="H5" s="7">
        <f>SUM(E5:G5)</f>
        <v>0</v>
      </c>
    </row>
    <row r="6" spans="1:8" s="2" customFormat="1" ht="16.5">
      <c r="A6" s="11"/>
      <c r="B6" s="8"/>
      <c r="C6" s="57"/>
      <c r="D6" s="22" t="s">
        <v>49</v>
      </c>
      <c r="E6" s="27"/>
      <c r="F6" s="30">
        <f>F4+F5</f>
        <v>-2695.5400000000004</v>
      </c>
      <c r="G6" s="30">
        <f>G4+G5</f>
        <v>2695.5400000000004</v>
      </c>
      <c r="H6" s="7">
        <f>SUM(E6:G6)</f>
        <v>0</v>
      </c>
    </row>
    <row r="7" spans="1:8" s="2" customFormat="1" ht="16.5">
      <c r="A7" s="11"/>
      <c r="B7" s="8"/>
      <c r="C7" s="57"/>
      <c r="D7" s="3"/>
      <c r="E7" s="20"/>
      <c r="F7"/>
      <c r="G7"/>
      <c r="H7" s="20"/>
    </row>
    <row r="8" spans="1:8" s="2" customFormat="1" ht="16.5">
      <c r="A8" s="11"/>
      <c r="B8" s="8"/>
      <c r="C8" s="55"/>
      <c r="D8" s="3"/>
      <c r="E8" s="20"/>
      <c r="F8" s="20"/>
      <c r="G8" s="20"/>
      <c r="H8"/>
    </row>
    <row r="9" ht="5.25" customHeight="1"/>
    <row r="10" spans="1:8" s="1" customFormat="1" ht="30">
      <c r="A10" s="45" t="s">
        <v>9</v>
      </c>
      <c r="B10" s="46" t="s">
        <v>10</v>
      </c>
      <c r="C10" s="47" t="s">
        <v>11</v>
      </c>
      <c r="D10" s="48" t="s">
        <v>12</v>
      </c>
      <c r="E10" s="6" t="s">
        <v>13</v>
      </c>
      <c r="F10" s="49" t="str">
        <f>F3</f>
        <v>Christoph</v>
      </c>
      <c r="G10" s="49" t="s">
        <v>0</v>
      </c>
      <c r="H10" s="10" t="s">
        <v>14</v>
      </c>
    </row>
    <row r="11" spans="1:8" ht="12">
      <c r="A11" s="76" t="s">
        <v>57</v>
      </c>
      <c r="B11" s="9">
        <v>1</v>
      </c>
      <c r="C11" s="56" t="s">
        <v>58</v>
      </c>
      <c r="D11" s="29">
        <v>14.5</v>
      </c>
      <c r="E11" s="7">
        <v>-14.5</v>
      </c>
      <c r="G11" s="7">
        <v>14.5</v>
      </c>
      <c r="H11" s="7">
        <f aca="true" t="shared" si="0" ref="H11:H16">SUM(E11:G11)</f>
        <v>0</v>
      </c>
    </row>
    <row r="12" spans="1:8" ht="12">
      <c r="A12" s="76" t="s">
        <v>59</v>
      </c>
      <c r="B12" s="9">
        <v>2</v>
      </c>
      <c r="C12" s="56" t="s">
        <v>58</v>
      </c>
      <c r="D12" s="29">
        <v>14.5</v>
      </c>
      <c r="E12" s="7">
        <f>D12*-1</f>
        <v>-14.5</v>
      </c>
      <c r="G12" s="7">
        <v>14.5</v>
      </c>
      <c r="H12" s="7">
        <f t="shared" si="0"/>
        <v>0</v>
      </c>
    </row>
    <row r="13" spans="1:8" ht="12">
      <c r="A13" s="76" t="s">
        <v>60</v>
      </c>
      <c r="B13" s="9">
        <v>3</v>
      </c>
      <c r="C13" s="56" t="s">
        <v>61</v>
      </c>
      <c r="D13" s="29">
        <v>70</v>
      </c>
      <c r="E13" s="7">
        <f>D13*-1</f>
        <v>-70</v>
      </c>
      <c r="G13" s="7">
        <v>70</v>
      </c>
      <c r="H13" s="7">
        <f t="shared" si="0"/>
        <v>0</v>
      </c>
    </row>
    <row r="14" spans="1:8" ht="12">
      <c r="A14" s="76" t="s">
        <v>62</v>
      </c>
      <c r="B14" s="9">
        <v>4</v>
      </c>
      <c r="C14" s="56" t="s">
        <v>58</v>
      </c>
      <c r="D14" s="29">
        <v>14.5</v>
      </c>
      <c r="E14" s="7">
        <f>D14*-1</f>
        <v>-14.5</v>
      </c>
      <c r="G14" s="7">
        <v>14.5</v>
      </c>
      <c r="H14" s="7">
        <f t="shared" si="0"/>
        <v>0</v>
      </c>
    </row>
    <row r="15" spans="1:8" ht="12">
      <c r="A15" s="76" t="s">
        <v>63</v>
      </c>
      <c r="B15" s="9">
        <v>5</v>
      </c>
      <c r="C15" s="56" t="s">
        <v>64</v>
      </c>
      <c r="D15" s="29">
        <v>144.27</v>
      </c>
      <c r="E15" s="7">
        <f aca="true" t="shared" si="1" ref="E15:E69">D15*-1</f>
        <v>-144.27</v>
      </c>
      <c r="G15" s="7">
        <v>144.27</v>
      </c>
      <c r="H15" s="7">
        <f t="shared" si="0"/>
        <v>0</v>
      </c>
    </row>
    <row r="16" spans="1:8" ht="12">
      <c r="A16" s="76" t="s">
        <v>63</v>
      </c>
      <c r="B16" s="9">
        <v>6</v>
      </c>
      <c r="C16" s="56" t="s">
        <v>64</v>
      </c>
      <c r="D16" s="29">
        <v>24.99</v>
      </c>
      <c r="E16" s="7">
        <f t="shared" si="1"/>
        <v>-24.99</v>
      </c>
      <c r="G16" s="7">
        <v>24.99</v>
      </c>
      <c r="H16" s="7">
        <f t="shared" si="0"/>
        <v>0</v>
      </c>
    </row>
    <row r="17" spans="1:8" ht="12">
      <c r="A17" s="76" t="s">
        <v>63</v>
      </c>
      <c r="B17" s="9">
        <v>7</v>
      </c>
      <c r="C17" s="56" t="s">
        <v>64</v>
      </c>
      <c r="D17" s="29">
        <v>12.99</v>
      </c>
      <c r="E17" s="7">
        <f t="shared" si="1"/>
        <v>-12.99</v>
      </c>
      <c r="G17" s="7">
        <f>E17*-1</f>
        <v>12.99</v>
      </c>
      <c r="H17" s="7">
        <f aca="true" t="shared" si="2" ref="H17:H49">SUM(E17:G17)</f>
        <v>0</v>
      </c>
    </row>
    <row r="18" spans="1:8" ht="12">
      <c r="A18" s="76" t="s">
        <v>65</v>
      </c>
      <c r="B18" s="9">
        <v>8</v>
      </c>
      <c r="C18" s="56" t="s">
        <v>66</v>
      </c>
      <c r="D18" s="29">
        <v>19.5</v>
      </c>
      <c r="E18" s="7">
        <f t="shared" si="1"/>
        <v>-19.5</v>
      </c>
      <c r="G18" s="7">
        <f aca="true" t="shared" si="3" ref="G18:G42">E18*-1</f>
        <v>19.5</v>
      </c>
      <c r="H18" s="7">
        <f t="shared" si="2"/>
        <v>0</v>
      </c>
    </row>
    <row r="19" spans="1:8" ht="12">
      <c r="A19" s="76" t="s">
        <v>65</v>
      </c>
      <c r="B19" s="9">
        <v>9</v>
      </c>
      <c r="C19" s="56" t="s">
        <v>66</v>
      </c>
      <c r="D19" s="29">
        <v>34</v>
      </c>
      <c r="E19" s="7">
        <f t="shared" si="1"/>
        <v>-34</v>
      </c>
      <c r="G19" s="7">
        <f t="shared" si="3"/>
        <v>34</v>
      </c>
      <c r="H19" s="7">
        <f t="shared" si="2"/>
        <v>0</v>
      </c>
    </row>
    <row r="20" spans="1:8" ht="12">
      <c r="A20" s="76" t="s">
        <v>63</v>
      </c>
      <c r="B20" s="9">
        <v>10</v>
      </c>
      <c r="C20" s="56" t="s">
        <v>67</v>
      </c>
      <c r="D20" s="29">
        <v>36.71</v>
      </c>
      <c r="E20" s="7">
        <f t="shared" si="1"/>
        <v>-36.71</v>
      </c>
      <c r="G20" s="7">
        <f t="shared" si="3"/>
        <v>36.71</v>
      </c>
      <c r="H20" s="7">
        <f t="shared" si="2"/>
        <v>0</v>
      </c>
    </row>
    <row r="21" spans="1:8" ht="12">
      <c r="A21" s="76" t="s">
        <v>63</v>
      </c>
      <c r="B21" s="9">
        <v>11</v>
      </c>
      <c r="C21" s="56" t="s">
        <v>68</v>
      </c>
      <c r="D21" s="29">
        <v>1000</v>
      </c>
      <c r="E21" s="7">
        <f t="shared" si="1"/>
        <v>-1000</v>
      </c>
      <c r="G21" s="7">
        <f t="shared" si="3"/>
        <v>1000</v>
      </c>
      <c r="H21" s="7">
        <f t="shared" si="2"/>
        <v>0</v>
      </c>
    </row>
    <row r="22" spans="1:8" ht="12">
      <c r="A22" s="76" t="s">
        <v>69</v>
      </c>
      <c r="B22" s="9">
        <v>12</v>
      </c>
      <c r="C22" s="56" t="s">
        <v>70</v>
      </c>
      <c r="D22" s="29">
        <v>3.4</v>
      </c>
      <c r="E22" s="7">
        <f t="shared" si="1"/>
        <v>-3.4</v>
      </c>
      <c r="G22" s="7">
        <f t="shared" si="3"/>
        <v>3.4</v>
      </c>
      <c r="H22" s="7">
        <f t="shared" si="2"/>
        <v>0</v>
      </c>
    </row>
    <row r="23" spans="1:8" ht="12">
      <c r="A23" s="76" t="s">
        <v>71</v>
      </c>
      <c r="B23" s="9">
        <v>13</v>
      </c>
      <c r="C23" s="56" t="s">
        <v>70</v>
      </c>
      <c r="D23" s="29">
        <v>3.4</v>
      </c>
      <c r="E23" s="7">
        <f t="shared" si="1"/>
        <v>-3.4</v>
      </c>
      <c r="G23" s="7">
        <f t="shared" si="3"/>
        <v>3.4</v>
      </c>
      <c r="H23" s="7">
        <f t="shared" si="2"/>
        <v>0</v>
      </c>
    </row>
    <row r="24" spans="1:8" ht="12">
      <c r="A24" s="76" t="s">
        <v>72</v>
      </c>
      <c r="B24" s="9">
        <v>14</v>
      </c>
      <c r="C24" s="56" t="s">
        <v>58</v>
      </c>
      <c r="D24" s="29">
        <v>15</v>
      </c>
      <c r="E24" s="7">
        <f t="shared" si="1"/>
        <v>-15</v>
      </c>
      <c r="G24" s="7">
        <f t="shared" si="3"/>
        <v>15</v>
      </c>
      <c r="H24" s="7">
        <f t="shared" si="2"/>
        <v>0</v>
      </c>
    </row>
    <row r="25" spans="1:8" ht="12">
      <c r="A25" s="76" t="s">
        <v>73</v>
      </c>
      <c r="B25" s="9">
        <v>15</v>
      </c>
      <c r="C25" s="56" t="s">
        <v>74</v>
      </c>
      <c r="D25" s="29">
        <v>12</v>
      </c>
      <c r="E25" s="7">
        <f t="shared" si="1"/>
        <v>-12</v>
      </c>
      <c r="G25" s="7">
        <f t="shared" si="3"/>
        <v>12</v>
      </c>
      <c r="H25" s="7">
        <f t="shared" si="2"/>
        <v>0</v>
      </c>
    </row>
    <row r="26" spans="1:8" ht="12">
      <c r="A26" s="76" t="s">
        <v>75</v>
      </c>
      <c r="B26" s="9">
        <v>16</v>
      </c>
      <c r="C26" s="56" t="s">
        <v>76</v>
      </c>
      <c r="D26" s="29">
        <v>24.99</v>
      </c>
      <c r="E26" s="7">
        <f t="shared" si="1"/>
        <v>-24.99</v>
      </c>
      <c r="G26" s="7">
        <f t="shared" si="3"/>
        <v>24.99</v>
      </c>
      <c r="H26" s="7">
        <f t="shared" si="2"/>
        <v>0</v>
      </c>
    </row>
    <row r="27" spans="1:8" ht="12">
      <c r="A27" s="76" t="s">
        <v>75</v>
      </c>
      <c r="B27" s="9">
        <v>17</v>
      </c>
      <c r="C27" s="56" t="s">
        <v>64</v>
      </c>
      <c r="D27" s="4">
        <v>105.82</v>
      </c>
      <c r="E27" s="7">
        <f t="shared" si="1"/>
        <v>-105.82</v>
      </c>
      <c r="G27" s="7">
        <f t="shared" si="3"/>
        <v>105.82</v>
      </c>
      <c r="H27" s="7">
        <f t="shared" si="2"/>
        <v>0</v>
      </c>
    </row>
    <row r="28" spans="1:8" ht="12">
      <c r="A28" s="76" t="s">
        <v>77</v>
      </c>
      <c r="B28" s="9">
        <v>18</v>
      </c>
      <c r="C28" s="56" t="s">
        <v>78</v>
      </c>
      <c r="D28" s="29">
        <v>187.16</v>
      </c>
      <c r="E28" s="7">
        <f t="shared" si="1"/>
        <v>-187.16</v>
      </c>
      <c r="G28" s="7">
        <f t="shared" si="3"/>
        <v>187.16</v>
      </c>
      <c r="H28" s="7">
        <f>SUM(E28:G28)</f>
        <v>0</v>
      </c>
    </row>
    <row r="29" spans="1:8" ht="12">
      <c r="A29" s="76" t="s">
        <v>79</v>
      </c>
      <c r="B29" s="9">
        <v>19</v>
      </c>
      <c r="C29" s="56" t="s">
        <v>58</v>
      </c>
      <c r="D29" s="29">
        <v>16.5</v>
      </c>
      <c r="E29" s="7">
        <f t="shared" si="1"/>
        <v>-16.5</v>
      </c>
      <c r="G29" s="7">
        <f t="shared" si="3"/>
        <v>16.5</v>
      </c>
      <c r="H29" s="7">
        <f>SUM(E29:G29)</f>
        <v>0</v>
      </c>
    </row>
    <row r="30" spans="1:8" ht="12">
      <c r="A30" s="76" t="s">
        <v>79</v>
      </c>
      <c r="B30" s="9">
        <v>20</v>
      </c>
      <c r="C30" s="56" t="s">
        <v>80</v>
      </c>
      <c r="D30" s="29">
        <v>10</v>
      </c>
      <c r="E30" s="7">
        <f t="shared" si="1"/>
        <v>-10</v>
      </c>
      <c r="G30" s="7">
        <f t="shared" si="3"/>
        <v>10</v>
      </c>
      <c r="H30" s="7">
        <f t="shared" si="2"/>
        <v>0</v>
      </c>
    </row>
    <row r="31" spans="1:8" ht="12">
      <c r="A31" s="76" t="s">
        <v>81</v>
      </c>
      <c r="B31" s="9">
        <v>21</v>
      </c>
      <c r="C31" s="56" t="s">
        <v>82</v>
      </c>
      <c r="D31" s="29">
        <v>2100</v>
      </c>
      <c r="E31" s="7">
        <f t="shared" si="1"/>
        <v>-2100</v>
      </c>
      <c r="G31" s="7">
        <f t="shared" si="3"/>
        <v>2100</v>
      </c>
      <c r="H31" s="7">
        <f t="shared" si="2"/>
        <v>0</v>
      </c>
    </row>
    <row r="32" spans="1:8" ht="12">
      <c r="A32" s="76" t="s">
        <v>83</v>
      </c>
      <c r="B32" s="9">
        <v>22</v>
      </c>
      <c r="C32" s="56" t="s">
        <v>66</v>
      </c>
      <c r="D32" s="29">
        <v>6.15</v>
      </c>
      <c r="E32" s="7">
        <f t="shared" si="1"/>
        <v>-6.15</v>
      </c>
      <c r="G32" s="7">
        <f>E32*-1</f>
        <v>6.15</v>
      </c>
      <c r="H32" s="7">
        <f t="shared" si="2"/>
        <v>0</v>
      </c>
    </row>
    <row r="33" spans="1:8" ht="12">
      <c r="A33" s="76" t="s">
        <v>84</v>
      </c>
      <c r="B33" s="9">
        <v>23</v>
      </c>
      <c r="C33" s="56" t="s">
        <v>78</v>
      </c>
      <c r="D33" s="29">
        <v>31.6</v>
      </c>
      <c r="E33" s="7">
        <f t="shared" si="1"/>
        <v>-31.6</v>
      </c>
      <c r="G33" s="7">
        <f t="shared" si="3"/>
        <v>31.6</v>
      </c>
      <c r="H33" s="7">
        <f t="shared" si="2"/>
        <v>0</v>
      </c>
    </row>
    <row r="34" spans="1:8" ht="12">
      <c r="A34" s="76" t="s">
        <v>84</v>
      </c>
      <c r="B34" s="9">
        <v>24</v>
      </c>
      <c r="C34" s="56" t="s">
        <v>78</v>
      </c>
      <c r="D34" s="29">
        <v>115.61</v>
      </c>
      <c r="E34" s="7">
        <f t="shared" si="1"/>
        <v>-115.61</v>
      </c>
      <c r="G34" s="7">
        <f t="shared" si="3"/>
        <v>115.61</v>
      </c>
      <c r="H34" s="7">
        <f t="shared" si="2"/>
        <v>0</v>
      </c>
    </row>
    <row r="35" spans="1:8" ht="12">
      <c r="A35" s="76" t="s">
        <v>85</v>
      </c>
      <c r="B35" s="9">
        <v>25</v>
      </c>
      <c r="C35" s="56" t="s">
        <v>86</v>
      </c>
      <c r="D35" s="29">
        <v>25.9</v>
      </c>
      <c r="E35" s="7">
        <f t="shared" si="1"/>
        <v>-25.9</v>
      </c>
      <c r="G35" s="7">
        <f t="shared" si="3"/>
        <v>25.9</v>
      </c>
      <c r="H35" s="7">
        <f t="shared" si="2"/>
        <v>0</v>
      </c>
    </row>
    <row r="36" spans="1:8" ht="12">
      <c r="A36" s="76" t="s">
        <v>87</v>
      </c>
      <c r="B36" s="9">
        <v>26</v>
      </c>
      <c r="C36" s="56" t="s">
        <v>58</v>
      </c>
      <c r="D36" s="29">
        <v>15</v>
      </c>
      <c r="E36" s="7">
        <f t="shared" si="1"/>
        <v>-15</v>
      </c>
      <c r="G36" s="7">
        <f t="shared" si="3"/>
        <v>15</v>
      </c>
      <c r="H36" s="7">
        <f t="shared" si="2"/>
        <v>0</v>
      </c>
    </row>
    <row r="37" spans="1:8" ht="12">
      <c r="A37" s="76" t="s">
        <v>88</v>
      </c>
      <c r="B37" s="9">
        <v>27</v>
      </c>
      <c r="C37" s="56" t="s">
        <v>68</v>
      </c>
      <c r="D37" s="29">
        <v>1000</v>
      </c>
      <c r="E37" s="7">
        <f t="shared" si="1"/>
        <v>-1000</v>
      </c>
      <c r="G37" s="7">
        <f t="shared" si="3"/>
        <v>1000</v>
      </c>
      <c r="H37" s="7">
        <f t="shared" si="2"/>
        <v>0</v>
      </c>
    </row>
    <row r="38" spans="1:8" ht="12">
      <c r="A38" s="76" t="s">
        <v>89</v>
      </c>
      <c r="B38" s="9">
        <v>28</v>
      </c>
      <c r="C38" s="56" t="s">
        <v>64</v>
      </c>
      <c r="D38" s="29">
        <v>70.76</v>
      </c>
      <c r="E38" s="7">
        <f t="shared" si="1"/>
        <v>-70.76</v>
      </c>
      <c r="G38" s="7">
        <f t="shared" si="3"/>
        <v>70.76</v>
      </c>
      <c r="H38" s="7">
        <f t="shared" si="2"/>
        <v>0</v>
      </c>
    </row>
    <row r="39" spans="1:8" ht="12">
      <c r="A39" s="76" t="s">
        <v>89</v>
      </c>
      <c r="B39" s="9">
        <v>29</v>
      </c>
      <c r="C39" s="56" t="s">
        <v>90</v>
      </c>
      <c r="D39" s="29">
        <v>36.61</v>
      </c>
      <c r="E39" s="7">
        <f t="shared" si="1"/>
        <v>-36.61</v>
      </c>
      <c r="G39" s="7">
        <f t="shared" si="3"/>
        <v>36.61</v>
      </c>
      <c r="H39" s="7">
        <f>SUM(E39:G39)</f>
        <v>0</v>
      </c>
    </row>
    <row r="40" spans="1:8" ht="12">
      <c r="A40" s="76" t="s">
        <v>91</v>
      </c>
      <c r="B40" s="9">
        <v>30</v>
      </c>
      <c r="C40" s="56" t="s">
        <v>92</v>
      </c>
      <c r="D40" s="29">
        <v>33.3</v>
      </c>
      <c r="E40" s="7">
        <f t="shared" si="1"/>
        <v>-33.3</v>
      </c>
      <c r="G40" s="7">
        <f t="shared" si="3"/>
        <v>33.3</v>
      </c>
      <c r="H40" s="7">
        <f t="shared" si="2"/>
        <v>0</v>
      </c>
    </row>
    <row r="41" spans="1:8" ht="12">
      <c r="A41" s="76" t="s">
        <v>89</v>
      </c>
      <c r="B41" s="9">
        <v>31</v>
      </c>
      <c r="C41" s="56" t="s">
        <v>64</v>
      </c>
      <c r="D41" s="29">
        <v>16.92</v>
      </c>
      <c r="E41" s="7">
        <f t="shared" si="1"/>
        <v>-16.92</v>
      </c>
      <c r="G41" s="7">
        <f t="shared" si="3"/>
        <v>16.92</v>
      </c>
      <c r="H41" s="7">
        <f t="shared" si="2"/>
        <v>0</v>
      </c>
    </row>
    <row r="42" spans="1:8" ht="12">
      <c r="A42" s="76" t="s">
        <v>93</v>
      </c>
      <c r="B42" s="9">
        <v>32</v>
      </c>
      <c r="C42" s="56" t="s">
        <v>58</v>
      </c>
      <c r="D42" s="29">
        <v>15</v>
      </c>
      <c r="E42" s="7">
        <f t="shared" si="1"/>
        <v>-15</v>
      </c>
      <c r="G42" s="7">
        <f t="shared" si="3"/>
        <v>15</v>
      </c>
      <c r="H42" s="7">
        <f t="shared" si="2"/>
        <v>0</v>
      </c>
    </row>
    <row r="43" spans="1:8" ht="12">
      <c r="A43" s="76" t="s">
        <v>115</v>
      </c>
      <c r="B43" s="9">
        <v>36</v>
      </c>
      <c r="C43" s="56" t="s">
        <v>55</v>
      </c>
      <c r="D43" s="29">
        <v>160</v>
      </c>
      <c r="E43" s="7">
        <f t="shared" si="1"/>
        <v>-160</v>
      </c>
      <c r="G43" s="7">
        <v>160</v>
      </c>
      <c r="H43" s="7">
        <f t="shared" si="2"/>
        <v>0</v>
      </c>
    </row>
    <row r="44" spans="1:8" ht="12">
      <c r="A44" s="76"/>
      <c r="D44" s="29"/>
      <c r="E44" s="7">
        <f t="shared" si="1"/>
        <v>0</v>
      </c>
      <c r="H44" s="7">
        <f t="shared" si="2"/>
        <v>0</v>
      </c>
    </row>
    <row r="45" spans="1:8" ht="12">
      <c r="A45" s="77"/>
      <c r="D45" s="29"/>
      <c r="E45" s="7">
        <f t="shared" si="1"/>
        <v>0</v>
      </c>
      <c r="H45" s="7">
        <f t="shared" si="2"/>
        <v>0</v>
      </c>
    </row>
    <row r="46" spans="1:8" ht="12">
      <c r="A46" s="77"/>
      <c r="D46" s="29"/>
      <c r="E46" s="7">
        <f t="shared" si="1"/>
        <v>0</v>
      </c>
      <c r="H46" s="7">
        <f t="shared" si="2"/>
        <v>0</v>
      </c>
    </row>
    <row r="47" spans="1:8" ht="12">
      <c r="A47" s="77"/>
      <c r="D47" s="29"/>
      <c r="E47" s="7">
        <f t="shared" si="1"/>
        <v>0</v>
      </c>
      <c r="H47" s="7">
        <f t="shared" si="2"/>
        <v>0</v>
      </c>
    </row>
    <row r="48" spans="1:8" ht="12">
      <c r="A48" s="77"/>
      <c r="D48" s="29"/>
      <c r="E48" s="7">
        <f t="shared" si="1"/>
        <v>0</v>
      </c>
      <c r="H48" s="7">
        <f t="shared" si="2"/>
        <v>0</v>
      </c>
    </row>
    <row r="49" spans="1:8" ht="12">
      <c r="A49" s="77"/>
      <c r="D49" s="29"/>
      <c r="E49" s="7">
        <f t="shared" si="1"/>
        <v>0</v>
      </c>
      <c r="H49" s="7">
        <f t="shared" si="2"/>
        <v>0</v>
      </c>
    </row>
    <row r="50" spans="1:8" ht="12">
      <c r="A50" s="77"/>
      <c r="D50" s="29"/>
      <c r="E50" s="7">
        <f t="shared" si="1"/>
        <v>0</v>
      </c>
      <c r="H50" s="7">
        <f aca="true" t="shared" si="4" ref="H50:H69">SUM(E50:G50)</f>
        <v>0</v>
      </c>
    </row>
    <row r="51" spans="1:8" ht="12">
      <c r="A51" s="77"/>
      <c r="D51" s="29"/>
      <c r="E51" s="7">
        <f t="shared" si="1"/>
        <v>0</v>
      </c>
      <c r="H51" s="7">
        <f t="shared" si="4"/>
        <v>0</v>
      </c>
    </row>
    <row r="52" spans="1:8" ht="12">
      <c r="A52" s="77"/>
      <c r="D52" s="29"/>
      <c r="E52" s="7">
        <f t="shared" si="1"/>
        <v>0</v>
      </c>
      <c r="H52" s="7">
        <f t="shared" si="4"/>
        <v>0</v>
      </c>
    </row>
    <row r="53" spans="1:8" ht="12">
      <c r="A53" s="77"/>
      <c r="D53" s="29"/>
      <c r="E53" s="7">
        <f t="shared" si="1"/>
        <v>0</v>
      </c>
      <c r="H53" s="7">
        <f t="shared" si="4"/>
        <v>0</v>
      </c>
    </row>
    <row r="54" spans="1:8" ht="12">
      <c r="A54" s="77"/>
      <c r="D54" s="29"/>
      <c r="E54" s="7">
        <f t="shared" si="1"/>
        <v>0</v>
      </c>
      <c r="H54" s="7">
        <f t="shared" si="4"/>
        <v>0</v>
      </c>
    </row>
    <row r="55" spans="1:8" ht="12">
      <c r="A55" s="77"/>
      <c r="D55" s="29"/>
      <c r="E55" s="7">
        <f t="shared" si="1"/>
        <v>0</v>
      </c>
      <c r="H55" s="7">
        <f t="shared" si="4"/>
        <v>0</v>
      </c>
    </row>
    <row r="56" spans="1:8" ht="12">
      <c r="A56" s="77"/>
      <c r="D56" s="29"/>
      <c r="E56" s="7">
        <f t="shared" si="1"/>
        <v>0</v>
      </c>
      <c r="H56" s="7">
        <f t="shared" si="4"/>
        <v>0</v>
      </c>
    </row>
    <row r="57" spans="1:8" ht="12">
      <c r="A57" s="77"/>
      <c r="D57" s="29"/>
      <c r="E57" s="7">
        <f t="shared" si="1"/>
        <v>0</v>
      </c>
      <c r="H57" s="7">
        <f t="shared" si="4"/>
        <v>0</v>
      </c>
    </row>
    <row r="58" spans="1:8" ht="12">
      <c r="A58" s="77"/>
      <c r="D58" s="29"/>
      <c r="E58" s="7">
        <f t="shared" si="1"/>
        <v>0</v>
      </c>
      <c r="H58" s="7">
        <f t="shared" si="4"/>
        <v>0</v>
      </c>
    </row>
    <row r="59" spans="1:8" ht="12">
      <c r="A59" s="77"/>
      <c r="D59" s="29"/>
      <c r="E59" s="7">
        <f t="shared" si="1"/>
        <v>0</v>
      </c>
      <c r="H59" s="7">
        <f t="shared" si="4"/>
        <v>0</v>
      </c>
    </row>
    <row r="60" spans="1:8" ht="12">
      <c r="A60" s="77"/>
      <c r="D60" s="29"/>
      <c r="E60" s="7">
        <f t="shared" si="1"/>
        <v>0</v>
      </c>
      <c r="H60" s="7">
        <f t="shared" si="4"/>
        <v>0</v>
      </c>
    </row>
    <row r="61" spans="1:8" ht="12">
      <c r="A61" s="77"/>
      <c r="D61" s="29"/>
      <c r="E61" s="7">
        <f t="shared" si="1"/>
        <v>0</v>
      </c>
      <c r="H61" s="7">
        <f t="shared" si="4"/>
        <v>0</v>
      </c>
    </row>
    <row r="62" spans="1:8" ht="12">
      <c r="A62" s="77"/>
      <c r="D62" s="29"/>
      <c r="E62" s="7">
        <f t="shared" si="1"/>
        <v>0</v>
      </c>
      <c r="H62" s="7">
        <f t="shared" si="4"/>
        <v>0</v>
      </c>
    </row>
    <row r="63" spans="1:8" ht="12">
      <c r="A63" s="77"/>
      <c r="D63" s="29"/>
      <c r="E63" s="7">
        <f t="shared" si="1"/>
        <v>0</v>
      </c>
      <c r="H63" s="7">
        <f t="shared" si="4"/>
        <v>0</v>
      </c>
    </row>
    <row r="64" spans="1:8" ht="12">
      <c r="A64" s="77"/>
      <c r="D64" s="29"/>
      <c r="E64" s="7">
        <f t="shared" si="1"/>
        <v>0</v>
      </c>
      <c r="H64" s="7">
        <f t="shared" si="4"/>
        <v>0</v>
      </c>
    </row>
    <row r="65" spans="1:8" ht="12">
      <c r="A65" s="77"/>
      <c r="D65" s="29"/>
      <c r="E65" s="7">
        <f t="shared" si="1"/>
        <v>0</v>
      </c>
      <c r="H65" s="7">
        <f t="shared" si="4"/>
        <v>0</v>
      </c>
    </row>
    <row r="66" spans="1:8" ht="12">
      <c r="A66" s="77"/>
      <c r="D66" s="29"/>
      <c r="E66" s="7">
        <f t="shared" si="1"/>
        <v>0</v>
      </c>
      <c r="H66" s="7">
        <f t="shared" si="4"/>
        <v>0</v>
      </c>
    </row>
    <row r="67" spans="1:8" ht="12">
      <c r="A67" s="77"/>
      <c r="D67" s="29"/>
      <c r="E67" s="7">
        <f t="shared" si="1"/>
        <v>0</v>
      </c>
      <c r="H67" s="7">
        <f t="shared" si="4"/>
        <v>0</v>
      </c>
    </row>
    <row r="68" spans="1:8" ht="12">
      <c r="A68" s="77"/>
      <c r="D68" s="29"/>
      <c r="E68" s="7">
        <f t="shared" si="1"/>
        <v>0</v>
      </c>
      <c r="H68" s="7">
        <f t="shared" si="4"/>
        <v>0</v>
      </c>
    </row>
    <row r="69" spans="1:8" ht="12">
      <c r="A69" s="77"/>
      <c r="D69" s="29"/>
      <c r="E69" s="7">
        <f t="shared" si="1"/>
        <v>0</v>
      </c>
      <c r="H69" s="7">
        <f t="shared" si="4"/>
        <v>0</v>
      </c>
    </row>
    <row r="70" spans="1:8" ht="12">
      <c r="A70" s="77"/>
      <c r="D70" s="29"/>
      <c r="H70" s="7"/>
    </row>
    <row r="71" spans="1:8" ht="12">
      <c r="A71" s="77"/>
      <c r="D71" s="29"/>
      <c r="H71" s="7"/>
    </row>
    <row r="72" spans="1:8" ht="12">
      <c r="A72" s="77"/>
      <c r="D72" s="29"/>
      <c r="H72" s="7"/>
    </row>
    <row r="73" spans="1:4" ht="12">
      <c r="A73" s="77"/>
      <c r="D73" s="29"/>
    </row>
    <row r="74" spans="1:4" ht="12">
      <c r="A74" s="77"/>
      <c r="D74" s="29"/>
    </row>
    <row r="75" spans="1:4" ht="12">
      <c r="A75" s="77"/>
      <c r="D75" s="29"/>
    </row>
    <row r="76" spans="1:4" ht="12">
      <c r="A76" s="77"/>
      <c r="D76" s="29"/>
    </row>
    <row r="77" spans="1:4" ht="12">
      <c r="A77" s="77"/>
      <c r="D77" s="29"/>
    </row>
    <row r="78" spans="1:4" ht="12">
      <c r="A78" s="77"/>
      <c r="D78" s="29"/>
    </row>
    <row r="79" spans="1:4" ht="12">
      <c r="A79" s="77"/>
      <c r="D79" s="29"/>
    </row>
    <row r="80" spans="1:4" ht="12">
      <c r="A80" s="77"/>
      <c r="D80" s="29"/>
    </row>
    <row r="81" spans="1:4" ht="12">
      <c r="A81" s="77"/>
      <c r="D81" s="29"/>
    </row>
    <row r="82" spans="1:4" ht="12">
      <c r="A82" s="77"/>
      <c r="D82" s="29"/>
    </row>
    <row r="83" spans="1:4" ht="12">
      <c r="A83" s="77"/>
      <c r="D83" s="29"/>
    </row>
    <row r="84" spans="1:4" ht="12">
      <c r="A84" s="77"/>
      <c r="D84" s="29"/>
    </row>
    <row r="85" spans="1:4" ht="12">
      <c r="A85" s="77"/>
      <c r="D85" s="29"/>
    </row>
    <row r="86" spans="1:4" ht="12">
      <c r="A86" s="77"/>
      <c r="D86" s="29"/>
    </row>
    <row r="87" spans="1:4" ht="12">
      <c r="A87" s="77"/>
      <c r="D87" s="29"/>
    </row>
    <row r="88" spans="1:4" ht="12">
      <c r="A88" s="77"/>
      <c r="D88" s="29"/>
    </row>
    <row r="89" spans="1:4" ht="12">
      <c r="A89" s="77"/>
      <c r="D89" s="29"/>
    </row>
    <row r="90" spans="1:4" ht="12">
      <c r="A90" s="77"/>
      <c r="D90" s="29"/>
    </row>
    <row r="91" spans="1:4" ht="12">
      <c r="A91" s="77"/>
      <c r="D91" s="29"/>
    </row>
    <row r="92" spans="1:4" ht="12">
      <c r="A92" s="77"/>
      <c r="D92" s="29"/>
    </row>
    <row r="93" spans="1:4" ht="12">
      <c r="A93" s="77"/>
      <c r="D93" s="29"/>
    </row>
    <row r="94" spans="1:4" ht="12">
      <c r="A94" s="77"/>
      <c r="D94" s="29"/>
    </row>
    <row r="95" spans="1:4" ht="12">
      <c r="A95" s="77"/>
      <c r="D95" s="29"/>
    </row>
    <row r="96" spans="1:4" ht="12">
      <c r="A96" s="77"/>
      <c r="D96" s="29"/>
    </row>
    <row r="97" spans="1:4" ht="12">
      <c r="A97" s="77"/>
      <c r="D97" s="29"/>
    </row>
    <row r="98" spans="1:4" ht="12">
      <c r="A98" s="77"/>
      <c r="D98" s="29"/>
    </row>
    <row r="99" spans="1:4" ht="12">
      <c r="A99" s="77"/>
      <c r="D99" s="29"/>
    </row>
    <row r="100" spans="1:4" ht="12">
      <c r="A100" s="77"/>
      <c r="D100" s="29"/>
    </row>
    <row r="101" spans="1:4" ht="12">
      <c r="A101" s="77"/>
      <c r="D101" s="29"/>
    </row>
    <row r="102" spans="1:4" ht="12">
      <c r="A102" s="77"/>
      <c r="D102" s="29"/>
    </row>
    <row r="103" spans="1:4" ht="12">
      <c r="A103" s="77"/>
      <c r="D103" s="29"/>
    </row>
    <row r="104" spans="1:4" ht="12">
      <c r="A104" s="77"/>
      <c r="D104" s="29"/>
    </row>
    <row r="105" spans="1:4" ht="12">
      <c r="A105" s="77"/>
      <c r="D105" s="29"/>
    </row>
    <row r="106" spans="1:4" ht="12">
      <c r="A106" s="77"/>
      <c r="D106" s="29"/>
    </row>
    <row r="107" spans="1:4" ht="12">
      <c r="A107" s="77"/>
      <c r="D107" s="29"/>
    </row>
    <row r="108" spans="1:4" ht="12">
      <c r="A108" s="77"/>
      <c r="D108" s="29"/>
    </row>
    <row r="109" spans="1:4" ht="12">
      <c r="A109" s="77"/>
      <c r="D109" s="29"/>
    </row>
    <row r="110" spans="1:4" ht="12">
      <c r="A110" s="77"/>
      <c r="D110" s="29"/>
    </row>
    <row r="111" spans="1:4" ht="12">
      <c r="A111" s="77"/>
      <c r="D111" s="29"/>
    </row>
    <row r="112" spans="1:4" ht="12">
      <c r="A112" s="77"/>
      <c r="D112" s="29"/>
    </row>
    <row r="113" spans="1:4" ht="12">
      <c r="A113" s="77"/>
      <c r="D113" s="29"/>
    </row>
    <row r="114" spans="1:4" ht="12">
      <c r="A114" s="77"/>
      <c r="D114" s="29"/>
    </row>
    <row r="115" spans="1:4" ht="12">
      <c r="A115" s="77"/>
      <c r="D115" s="29"/>
    </row>
    <row r="116" spans="1:4" ht="12">
      <c r="A116" s="77"/>
      <c r="D116" s="29"/>
    </row>
    <row r="117" spans="1:4" ht="12">
      <c r="A117" s="77"/>
      <c r="D117" s="29"/>
    </row>
    <row r="118" spans="1:4" ht="12">
      <c r="A118" s="77"/>
      <c r="D118" s="29"/>
    </row>
    <row r="119" spans="1:4" ht="12">
      <c r="A119" s="77"/>
      <c r="D119" s="29"/>
    </row>
    <row r="120" spans="1:4" ht="12">
      <c r="A120" s="77"/>
      <c r="D120" s="29"/>
    </row>
    <row r="121" spans="1:4" ht="12">
      <c r="A121" s="77"/>
      <c r="D121" s="29"/>
    </row>
    <row r="122" spans="1:4" ht="12">
      <c r="A122" s="77"/>
      <c r="D122" s="29"/>
    </row>
    <row r="123" spans="1:4" ht="12">
      <c r="A123" s="77"/>
      <c r="D123" s="29"/>
    </row>
    <row r="124" spans="1:4" ht="12">
      <c r="A124" s="77"/>
      <c r="D124" s="29"/>
    </row>
    <row r="125" spans="1:4" ht="12">
      <c r="A125" s="77"/>
      <c r="D125" s="29"/>
    </row>
    <row r="126" spans="1:4" ht="12">
      <c r="A126" s="77"/>
      <c r="D126" s="29"/>
    </row>
    <row r="127" spans="1:4" ht="12">
      <c r="A127" s="77"/>
      <c r="D127" s="29"/>
    </row>
    <row r="128" spans="1:4" ht="12">
      <c r="A128" s="77"/>
      <c r="D128" s="29"/>
    </row>
    <row r="129" spans="1:4" ht="12">
      <c r="A129" s="77"/>
      <c r="D129" s="29"/>
    </row>
    <row r="130" spans="1:4" ht="12">
      <c r="A130" s="77"/>
      <c r="D130" s="29"/>
    </row>
    <row r="131" spans="1:4" ht="12">
      <c r="A131" s="77"/>
      <c r="D131" s="29"/>
    </row>
    <row r="132" spans="1:4" ht="12">
      <c r="A132" s="77"/>
      <c r="D132" s="29"/>
    </row>
    <row r="133" spans="1:4" ht="12">
      <c r="A133" s="77"/>
      <c r="D133" s="29"/>
    </row>
    <row r="134" spans="1:4" ht="12">
      <c r="A134" s="77"/>
      <c r="D134" s="29"/>
    </row>
    <row r="135" spans="1:4" ht="12">
      <c r="A135" s="77"/>
      <c r="D135" s="29"/>
    </row>
    <row r="136" spans="1:4" ht="12">
      <c r="A136" s="77"/>
      <c r="D136" s="29"/>
    </row>
    <row r="137" spans="1:4" ht="12">
      <c r="A137" s="77"/>
      <c r="D137" s="29"/>
    </row>
    <row r="138" spans="1:4" ht="12">
      <c r="A138" s="77"/>
      <c r="D138" s="29"/>
    </row>
    <row r="139" spans="1:4" ht="12">
      <c r="A139" s="77"/>
      <c r="D139" s="29"/>
    </row>
    <row r="140" spans="1:4" ht="12">
      <c r="A140" s="77"/>
      <c r="D140" s="29"/>
    </row>
    <row r="141" spans="1:4" ht="12">
      <c r="A141" s="77"/>
      <c r="D141" s="29"/>
    </row>
    <row r="142" spans="1:4" ht="12">
      <c r="A142" s="77"/>
      <c r="D142" s="29"/>
    </row>
    <row r="143" spans="1:4" ht="12">
      <c r="A143" s="77"/>
      <c r="D143" s="29"/>
    </row>
    <row r="144" spans="1:4" ht="12">
      <c r="A144" s="77"/>
      <c r="D144" s="29"/>
    </row>
    <row r="145" spans="1:4" ht="12">
      <c r="A145" s="77"/>
      <c r="D145" s="29"/>
    </row>
    <row r="146" spans="1:4" ht="12">
      <c r="A146" s="77"/>
      <c r="D146" s="29"/>
    </row>
    <row r="147" spans="1:4" ht="12">
      <c r="A147" s="77"/>
      <c r="D147" s="29"/>
    </row>
    <row r="148" spans="1:4" ht="12">
      <c r="A148" s="77"/>
      <c r="D148" s="29"/>
    </row>
    <row r="149" spans="1:4" ht="12">
      <c r="A149" s="77"/>
      <c r="D149" s="29"/>
    </row>
    <row r="150" spans="1:4" ht="12">
      <c r="A150" s="77"/>
      <c r="D150" s="29"/>
    </row>
    <row r="151" spans="1:4" ht="12">
      <c r="A151" s="77"/>
      <c r="D151" s="29"/>
    </row>
    <row r="152" ht="12">
      <c r="D152" s="29"/>
    </row>
    <row r="153" ht="12">
      <c r="D153" s="29"/>
    </row>
    <row r="154" ht="12">
      <c r="D154" s="29"/>
    </row>
    <row r="155" ht="12">
      <c r="D155" s="29"/>
    </row>
    <row r="156" ht="12">
      <c r="D156" s="29"/>
    </row>
    <row r="157" ht="12">
      <c r="D157" s="29"/>
    </row>
    <row r="158" ht="12">
      <c r="D158" s="29"/>
    </row>
    <row r="159" ht="12">
      <c r="D159" s="29"/>
    </row>
    <row r="160" ht="12">
      <c r="D160" s="29"/>
    </row>
    <row r="161" ht="12">
      <c r="D161" s="29"/>
    </row>
    <row r="162" ht="12">
      <c r="D162" s="29"/>
    </row>
    <row r="163" ht="12">
      <c r="D163" s="29"/>
    </row>
    <row r="164" ht="12">
      <c r="D164" s="29"/>
    </row>
    <row r="165" ht="12">
      <c r="D165" s="29"/>
    </row>
    <row r="166" ht="12">
      <c r="D166" s="29"/>
    </row>
    <row r="167" ht="12">
      <c r="D167" s="29"/>
    </row>
    <row r="168" ht="12">
      <c r="D168" s="29"/>
    </row>
    <row r="169" ht="12">
      <c r="D169" s="29"/>
    </row>
    <row r="170" ht="12">
      <c r="D170" s="29"/>
    </row>
    <row r="171" ht="12">
      <c r="D171" s="29"/>
    </row>
    <row r="172" ht="12">
      <c r="D172" s="29"/>
    </row>
    <row r="173" ht="12">
      <c r="D173" s="29"/>
    </row>
    <row r="174" ht="12">
      <c r="D174" s="29"/>
    </row>
    <row r="175" ht="12">
      <c r="D175" s="29"/>
    </row>
    <row r="176" ht="12">
      <c r="D176" s="29"/>
    </row>
    <row r="177" ht="12">
      <c r="D177" s="29"/>
    </row>
    <row r="178" ht="12">
      <c r="D178" s="29"/>
    </row>
    <row r="179" ht="12">
      <c r="D179" s="29"/>
    </row>
    <row r="180" ht="12">
      <c r="D180" s="29"/>
    </row>
    <row r="181" ht="12">
      <c r="D181" s="29"/>
    </row>
    <row r="182" ht="12">
      <c r="D182" s="29"/>
    </row>
    <row r="183" ht="12">
      <c r="D183" s="29"/>
    </row>
    <row r="184" ht="12">
      <c r="D184" s="29"/>
    </row>
    <row r="185" ht="12">
      <c r="D185" s="29"/>
    </row>
    <row r="186" ht="12">
      <c r="D186" s="29"/>
    </row>
    <row r="187" ht="12">
      <c r="D187" s="29"/>
    </row>
    <row r="188" ht="12">
      <c r="D188" s="29"/>
    </row>
    <row r="189" ht="12">
      <c r="D189" s="29"/>
    </row>
    <row r="190" ht="12">
      <c r="D190" s="29"/>
    </row>
    <row r="191" ht="12">
      <c r="D191" s="29"/>
    </row>
    <row r="192" ht="12">
      <c r="D192" s="29"/>
    </row>
    <row r="193" ht="12">
      <c r="D193" s="29"/>
    </row>
    <row r="194" ht="12">
      <c r="D194" s="29"/>
    </row>
    <row r="195" ht="12">
      <c r="D195" s="29"/>
    </row>
    <row r="196" ht="12">
      <c r="D196" s="29"/>
    </row>
    <row r="197" ht="12">
      <c r="D197" s="29"/>
    </row>
    <row r="198" ht="12">
      <c r="D198" s="29"/>
    </row>
    <row r="199" ht="12">
      <c r="D199" s="29"/>
    </row>
    <row r="200" ht="12">
      <c r="D200" s="29"/>
    </row>
    <row r="201" ht="12">
      <c r="D201" s="29"/>
    </row>
    <row r="202" ht="12">
      <c r="D202" s="29"/>
    </row>
    <row r="203" ht="12">
      <c r="D203" s="29"/>
    </row>
    <row r="204" ht="12">
      <c r="D204" s="29"/>
    </row>
    <row r="205" ht="12">
      <c r="D205" s="29"/>
    </row>
    <row r="206" ht="12">
      <c r="D206" s="29"/>
    </row>
    <row r="207" ht="12">
      <c r="D207" s="29"/>
    </row>
    <row r="208" ht="12">
      <c r="D208" s="29"/>
    </row>
    <row r="209" ht="12">
      <c r="D209" s="29"/>
    </row>
    <row r="210" ht="12">
      <c r="D210" s="29"/>
    </row>
    <row r="211" ht="12">
      <c r="D211" s="29"/>
    </row>
    <row r="212" ht="12">
      <c r="D212" s="29"/>
    </row>
    <row r="213" ht="12">
      <c r="D213" s="29"/>
    </row>
    <row r="214" ht="12">
      <c r="D214" s="29"/>
    </row>
    <row r="215" ht="12">
      <c r="D215" s="29"/>
    </row>
    <row r="216" ht="12">
      <c r="D216" s="29"/>
    </row>
    <row r="217" ht="12">
      <c r="D217" s="29"/>
    </row>
    <row r="218" ht="12">
      <c r="D218" s="29"/>
    </row>
    <row r="219" ht="12">
      <c r="D219" s="29"/>
    </row>
    <row r="220" ht="12">
      <c r="D220" s="29"/>
    </row>
    <row r="221" ht="12">
      <c r="D221" s="29"/>
    </row>
    <row r="222" ht="12">
      <c r="D222" s="29"/>
    </row>
    <row r="223" ht="12">
      <c r="D223" s="29"/>
    </row>
    <row r="224" ht="12">
      <c r="D224" s="29"/>
    </row>
    <row r="225" ht="12">
      <c r="D225" s="29"/>
    </row>
    <row r="226" ht="12">
      <c r="D226" s="29"/>
    </row>
    <row r="227" ht="12">
      <c r="D227" s="29"/>
    </row>
    <row r="228" ht="12">
      <c r="D228" s="29"/>
    </row>
    <row r="229" ht="12">
      <c r="D229" s="29"/>
    </row>
    <row r="230" ht="12">
      <c r="D230" s="29"/>
    </row>
    <row r="231" ht="12">
      <c r="D231" s="29"/>
    </row>
    <row r="232" ht="12">
      <c r="D232" s="29"/>
    </row>
    <row r="233" ht="12">
      <c r="D233" s="29"/>
    </row>
    <row r="234" ht="12">
      <c r="D234" s="29"/>
    </row>
    <row r="235" ht="12">
      <c r="D235" s="29"/>
    </row>
    <row r="236" ht="12">
      <c r="D236" s="29"/>
    </row>
    <row r="237" ht="12">
      <c r="D237" s="29"/>
    </row>
    <row r="238" ht="12">
      <c r="D238" s="29"/>
    </row>
    <row r="239" ht="12">
      <c r="D239" s="29"/>
    </row>
    <row r="240" ht="12">
      <c r="D240" s="29"/>
    </row>
    <row r="241" ht="12">
      <c r="D241" s="29"/>
    </row>
    <row r="242" ht="12">
      <c r="D242" s="29"/>
    </row>
    <row r="243" ht="12">
      <c r="D243" s="29"/>
    </row>
    <row r="244" ht="12">
      <c r="D244" s="29"/>
    </row>
    <row r="245" ht="12">
      <c r="D245" s="29"/>
    </row>
    <row r="246" ht="12">
      <c r="D246" s="29"/>
    </row>
    <row r="247" ht="12">
      <c r="D247" s="29"/>
    </row>
    <row r="248" ht="12">
      <c r="D248" s="29"/>
    </row>
    <row r="249" ht="12">
      <c r="D249" s="29"/>
    </row>
    <row r="250" ht="12">
      <c r="D250" s="29"/>
    </row>
    <row r="251" ht="12">
      <c r="D251" s="29"/>
    </row>
    <row r="252" ht="12">
      <c r="D252" s="29"/>
    </row>
    <row r="253" ht="12">
      <c r="D253" s="29"/>
    </row>
    <row r="254" ht="12">
      <c r="D254" s="29"/>
    </row>
    <row r="255" ht="12">
      <c r="D255" s="29"/>
    </row>
    <row r="256" ht="12">
      <c r="D256" s="29"/>
    </row>
    <row r="257" ht="12">
      <c r="D257" s="29"/>
    </row>
    <row r="258" ht="12">
      <c r="D258" s="29"/>
    </row>
    <row r="259" ht="12">
      <c r="D259" s="29"/>
    </row>
    <row r="260" ht="12">
      <c r="D260" s="29"/>
    </row>
    <row r="261" ht="12">
      <c r="D261" s="29"/>
    </row>
    <row r="262" ht="12">
      <c r="D262" s="29"/>
    </row>
    <row r="263" ht="12">
      <c r="D263" s="29"/>
    </row>
    <row r="264" ht="12">
      <c r="D264" s="29"/>
    </row>
    <row r="265" ht="12">
      <c r="D265" s="29"/>
    </row>
    <row r="266" ht="12">
      <c r="D266" s="29"/>
    </row>
    <row r="267" ht="12">
      <c r="D267" s="29"/>
    </row>
    <row r="268" ht="12">
      <c r="D268" s="29"/>
    </row>
    <row r="269" ht="12">
      <c r="D269" s="29"/>
    </row>
    <row r="270" ht="12">
      <c r="D270" s="29"/>
    </row>
    <row r="271" ht="12">
      <c r="D271" s="29"/>
    </row>
    <row r="272" ht="12">
      <c r="D272" s="29"/>
    </row>
    <row r="273" ht="12">
      <c r="D273" s="29"/>
    </row>
    <row r="274" ht="12">
      <c r="D274" s="29"/>
    </row>
    <row r="275" ht="12">
      <c r="D275" s="29"/>
    </row>
    <row r="276" ht="12">
      <c r="D276" s="29"/>
    </row>
    <row r="277" ht="12">
      <c r="D277" s="29"/>
    </row>
    <row r="278" ht="12">
      <c r="D278" s="29"/>
    </row>
    <row r="279" ht="12">
      <c r="D279" s="29"/>
    </row>
    <row r="280" ht="12">
      <c r="D280" s="29"/>
    </row>
    <row r="281" ht="12">
      <c r="D281" s="29"/>
    </row>
    <row r="282" ht="12">
      <c r="D282" s="29"/>
    </row>
    <row r="283" ht="12">
      <c r="D283" s="29"/>
    </row>
    <row r="284" ht="12">
      <c r="D284" s="29"/>
    </row>
    <row r="285" ht="12">
      <c r="D285" s="29"/>
    </row>
    <row r="286" ht="12">
      <c r="D286" s="29"/>
    </row>
    <row r="287" ht="12">
      <c r="D287" s="29"/>
    </row>
    <row r="288" ht="12">
      <c r="D288" s="29"/>
    </row>
    <row r="289" ht="12">
      <c r="D289" s="29"/>
    </row>
    <row r="290" ht="12">
      <c r="D290" s="29"/>
    </row>
    <row r="291" ht="12">
      <c r="D291" s="29"/>
    </row>
    <row r="292" ht="12">
      <c r="D292" s="29"/>
    </row>
    <row r="293" ht="12">
      <c r="D293" s="29"/>
    </row>
    <row r="294" ht="12">
      <c r="D294" s="29"/>
    </row>
    <row r="295" ht="12">
      <c r="D295" s="29"/>
    </row>
    <row r="296" ht="12">
      <c r="D296" s="29"/>
    </row>
    <row r="297" ht="12">
      <c r="D297" s="29"/>
    </row>
    <row r="298" ht="12">
      <c r="D298" s="29"/>
    </row>
    <row r="299" ht="12">
      <c r="D299" s="29"/>
    </row>
    <row r="300" ht="12">
      <c r="D300" s="29"/>
    </row>
    <row r="301" ht="12">
      <c r="D301" s="29"/>
    </row>
    <row r="302" ht="12">
      <c r="D302" s="29"/>
    </row>
    <row r="303" ht="12">
      <c r="D303" s="29"/>
    </row>
    <row r="304" ht="12">
      <c r="D304" s="29"/>
    </row>
    <row r="305" ht="12">
      <c r="D305" s="29"/>
    </row>
    <row r="306" ht="12">
      <c r="D306" s="29"/>
    </row>
    <row r="307" ht="12">
      <c r="D307" s="29"/>
    </row>
    <row r="308" ht="12">
      <c r="D308" s="29"/>
    </row>
    <row r="309" ht="12">
      <c r="D309" s="29"/>
    </row>
    <row r="310" ht="12">
      <c r="D310" s="29"/>
    </row>
    <row r="311" ht="12">
      <c r="D311" s="29"/>
    </row>
    <row r="312" ht="12">
      <c r="D312" s="29"/>
    </row>
    <row r="313" ht="12">
      <c r="D313" s="29"/>
    </row>
    <row r="314" ht="12">
      <c r="D314" s="29"/>
    </row>
    <row r="315" ht="12">
      <c r="D315" s="29"/>
    </row>
    <row r="316" ht="12">
      <c r="D316" s="29"/>
    </row>
    <row r="317" ht="12">
      <c r="D317" s="29"/>
    </row>
    <row r="318" ht="12">
      <c r="D318" s="29"/>
    </row>
    <row r="319" ht="12">
      <c r="D319" s="29"/>
    </row>
    <row r="320" ht="12">
      <c r="D320" s="29"/>
    </row>
    <row r="321" ht="12">
      <c r="D321" s="29"/>
    </row>
    <row r="322" ht="12">
      <c r="D322" s="29"/>
    </row>
    <row r="323" ht="12">
      <c r="D323" s="29"/>
    </row>
    <row r="324" ht="12">
      <c r="D324" s="29"/>
    </row>
    <row r="325" ht="12">
      <c r="D325" s="29"/>
    </row>
    <row r="326" ht="12">
      <c r="D326" s="29"/>
    </row>
    <row r="327" ht="12">
      <c r="D327" s="29"/>
    </row>
    <row r="328" ht="12">
      <c r="D328" s="29"/>
    </row>
    <row r="329" ht="12">
      <c r="D329" s="29"/>
    </row>
    <row r="330" ht="12">
      <c r="D330" s="29"/>
    </row>
    <row r="331" ht="12">
      <c r="D331" s="29"/>
    </row>
    <row r="332" ht="12">
      <c r="D332" s="29"/>
    </row>
    <row r="333" ht="12">
      <c r="D333" s="29"/>
    </row>
    <row r="334" ht="12">
      <c r="D334" s="29"/>
    </row>
    <row r="335" ht="12">
      <c r="D335" s="29"/>
    </row>
    <row r="336" ht="12">
      <c r="D336" s="29"/>
    </row>
    <row r="337" ht="12">
      <c r="D337" s="29"/>
    </row>
    <row r="338" ht="12">
      <c r="D338" s="29"/>
    </row>
    <row r="339" ht="12">
      <c r="D339" s="29"/>
    </row>
    <row r="340" ht="12">
      <c r="D340" s="29"/>
    </row>
    <row r="341" ht="12">
      <c r="D341" s="29"/>
    </row>
    <row r="342" ht="12">
      <c r="D342" s="29"/>
    </row>
    <row r="343" ht="12">
      <c r="D343" s="29"/>
    </row>
    <row r="344" ht="12">
      <c r="D344" s="29"/>
    </row>
    <row r="345" ht="12">
      <c r="D345" s="29"/>
    </row>
    <row r="346" ht="12">
      <c r="D346" s="29"/>
    </row>
    <row r="347" ht="12">
      <c r="D347" s="29"/>
    </row>
    <row r="348" ht="12">
      <c r="D348" s="29"/>
    </row>
    <row r="349" ht="12">
      <c r="D349" s="29"/>
    </row>
    <row r="350" ht="12">
      <c r="D350" s="29"/>
    </row>
    <row r="351" ht="12">
      <c r="D351" s="29"/>
    </row>
    <row r="352" ht="12">
      <c r="D352" s="29"/>
    </row>
    <row r="353" ht="12">
      <c r="D353" s="29"/>
    </row>
    <row r="354" ht="12">
      <c r="D354" s="29"/>
    </row>
    <row r="355" ht="12">
      <c r="D355" s="29"/>
    </row>
    <row r="356" ht="12">
      <c r="D356" s="29"/>
    </row>
    <row r="357" ht="12">
      <c r="D357" s="29"/>
    </row>
    <row r="358" ht="12">
      <c r="D358" s="29"/>
    </row>
    <row r="359" ht="12">
      <c r="D359" s="29"/>
    </row>
    <row r="360" ht="12">
      <c r="D360" s="29"/>
    </row>
    <row r="361" ht="12">
      <c r="D361" s="29"/>
    </row>
    <row r="362" ht="12">
      <c r="D362" s="29"/>
    </row>
    <row r="363" ht="12">
      <c r="D363" s="29"/>
    </row>
    <row r="364" ht="12">
      <c r="D364" s="29"/>
    </row>
    <row r="365" ht="12">
      <c r="D365" s="29"/>
    </row>
    <row r="366" ht="12">
      <c r="D366" s="29"/>
    </row>
    <row r="367" ht="12">
      <c r="D367" s="29"/>
    </row>
    <row r="368" ht="12">
      <c r="D368" s="29"/>
    </row>
    <row r="369" ht="12">
      <c r="D369" s="29"/>
    </row>
    <row r="370" ht="12">
      <c r="D370" s="29"/>
    </row>
    <row r="371" ht="12">
      <c r="D371" s="29"/>
    </row>
    <row r="372" ht="12">
      <c r="D372" s="29"/>
    </row>
    <row r="373" ht="12">
      <c r="D373" s="29"/>
    </row>
    <row r="374" ht="12">
      <c r="D374" s="29"/>
    </row>
    <row r="375" ht="12">
      <c r="D375" s="29"/>
    </row>
    <row r="376" ht="12">
      <c r="D376" s="29"/>
    </row>
    <row r="377" ht="12">
      <c r="D377" s="29"/>
    </row>
    <row r="378" ht="12">
      <c r="D378" s="29"/>
    </row>
    <row r="379" ht="12">
      <c r="D379" s="29"/>
    </row>
    <row r="380" ht="12">
      <c r="D380" s="29"/>
    </row>
  </sheetData>
  <sheetProtection/>
  <printOptions gridLines="1"/>
  <pageMargins left="0.75" right="0.75" top="1" bottom="1" header="0.511811023" footer="0.511811023"/>
  <pageSetup orientation="landscape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="125" zoomScaleNormal="125" workbookViewId="0" topLeftCell="A1">
      <selection activeCell="G7" sqref="G7"/>
    </sheetView>
  </sheetViews>
  <sheetFormatPr defaultColWidth="11.57421875" defaultRowHeight="12.75"/>
  <cols>
    <col min="1" max="1" width="17.00390625" style="4" customWidth="1"/>
    <col min="2" max="2" width="14.421875" style="16" customWidth="1"/>
    <col min="3" max="3" width="12.8515625" style="4" customWidth="1"/>
    <col min="4" max="4" width="2.28125" style="4" customWidth="1"/>
    <col min="5" max="5" width="17.28125" style="4" customWidth="1"/>
    <col min="6" max="6" width="12.8515625" style="16" customWidth="1"/>
    <col min="7" max="7" width="12.8515625" style="4" customWidth="1"/>
    <col min="8" max="16384" width="11.421875" style="4" customWidth="1"/>
  </cols>
  <sheetData>
    <row r="1" spans="1:7" s="3" customFormat="1" ht="16.5">
      <c r="A1" s="3" t="s">
        <v>6</v>
      </c>
      <c r="B1" s="8"/>
      <c r="C1" s="4"/>
      <c r="E1" s="3" t="s">
        <v>22</v>
      </c>
      <c r="F1" s="8"/>
      <c r="G1" s="50">
        <v>10</v>
      </c>
    </row>
    <row r="2" spans="1:2" ht="19.5" customHeight="1">
      <c r="A2" s="3" t="s">
        <v>21</v>
      </c>
      <c r="B2" s="74" t="str">
        <f>Gesamt!E1</f>
        <v>1.1.-31.12.2018</v>
      </c>
    </row>
    <row r="3" ht="19.5" customHeight="1">
      <c r="A3" s="3"/>
    </row>
    <row r="4" spans="1:3" ht="22.5" customHeight="1">
      <c r="A4" s="70"/>
      <c r="B4" s="70" t="s">
        <v>15</v>
      </c>
      <c r="C4" s="70" t="s">
        <v>16</v>
      </c>
    </row>
    <row r="5" spans="1:7" ht="21" customHeight="1">
      <c r="A5" s="70" t="s">
        <v>0</v>
      </c>
      <c r="B5" s="71">
        <f>SUM(G13:G74)</f>
        <v>65.75</v>
      </c>
      <c r="C5" s="71">
        <f>B5*G$1</f>
        <v>657.5</v>
      </c>
      <c r="F5" s="17"/>
      <c r="G5" s="13"/>
    </row>
    <row r="6" spans="1:3" ht="21" customHeight="1">
      <c r="A6" s="70" t="s">
        <v>34</v>
      </c>
      <c r="B6" s="71">
        <f>SUM(C13:C59)</f>
        <v>0</v>
      </c>
      <c r="C6" s="71">
        <f>B6*G$1</f>
        <v>0</v>
      </c>
    </row>
    <row r="7" spans="1:7" ht="21" customHeight="1">
      <c r="A7" s="70" t="s">
        <v>45</v>
      </c>
      <c r="B7" s="71">
        <f>B5-B6</f>
        <v>65.75</v>
      </c>
      <c r="C7" s="71">
        <f>B7*G$1</f>
        <v>657.5</v>
      </c>
      <c r="F7" s="18"/>
      <c r="G7" s="14"/>
    </row>
    <row r="8" spans="1:7" ht="33.75" customHeight="1">
      <c r="A8" s="70" t="s">
        <v>46</v>
      </c>
      <c r="B8" s="70"/>
      <c r="C8" s="71">
        <f>(C5-C6)/2</f>
        <v>328.75</v>
      </c>
      <c r="F8" s="18"/>
      <c r="G8" s="14"/>
    </row>
    <row r="9" spans="1:7" ht="15">
      <c r="A9" s="21"/>
      <c r="B9" s="21"/>
      <c r="C9" s="21"/>
      <c r="F9" s="18"/>
      <c r="G9" s="14"/>
    </row>
    <row r="10" spans="6:7" ht="12">
      <c r="F10" s="19"/>
      <c r="G10" s="15"/>
    </row>
    <row r="11" spans="1:5" ht="16.5">
      <c r="A11" s="3" t="s">
        <v>34</v>
      </c>
      <c r="E11" s="3" t="s">
        <v>0</v>
      </c>
    </row>
    <row r="12" spans="1:7" ht="16.5">
      <c r="A12" s="64" t="s">
        <v>17</v>
      </c>
      <c r="B12" s="65" t="s">
        <v>10</v>
      </c>
      <c r="C12" s="64" t="s">
        <v>15</v>
      </c>
      <c r="D12" s="3"/>
      <c r="E12" s="64" t="s">
        <v>17</v>
      </c>
      <c r="F12" s="65" t="s">
        <v>10</v>
      </c>
      <c r="G12" s="64" t="s">
        <v>15</v>
      </c>
    </row>
    <row r="13" spans="1:7" ht="51.75" customHeight="1">
      <c r="A13" s="11"/>
      <c r="B13" s="67"/>
      <c r="C13" s="3"/>
      <c r="D13" s="3"/>
      <c r="E13" s="11" t="s">
        <v>94</v>
      </c>
      <c r="F13" s="67">
        <v>33</v>
      </c>
      <c r="G13" s="3">
        <v>0.75</v>
      </c>
    </row>
    <row r="14" spans="1:7" s="59" customFormat="1" ht="14.25" customHeight="1">
      <c r="A14" s="11"/>
      <c r="B14" s="67"/>
      <c r="C14" s="3"/>
      <c r="E14" s="11" t="s">
        <v>94</v>
      </c>
      <c r="F14" s="66">
        <v>34</v>
      </c>
      <c r="G14" s="3">
        <v>1.75</v>
      </c>
    </row>
    <row r="15" spans="1:7" ht="16.5">
      <c r="A15" s="66"/>
      <c r="B15" s="66"/>
      <c r="C15" s="3"/>
      <c r="D15" s="3"/>
      <c r="E15" s="11" t="s">
        <v>94</v>
      </c>
      <c r="F15" s="66">
        <v>35</v>
      </c>
      <c r="G15" s="3">
        <v>63.25</v>
      </c>
    </row>
    <row r="16" spans="1:7" ht="16.5">
      <c r="A16" s="3"/>
      <c r="B16" s="66"/>
      <c r="C16" s="3"/>
      <c r="D16" s="3"/>
      <c r="E16" s="66"/>
      <c r="F16" s="66"/>
      <c r="G16" s="3"/>
    </row>
    <row r="17" spans="1:7" ht="16.5">
      <c r="A17" s="66"/>
      <c r="B17" s="66"/>
      <c r="C17" s="3"/>
      <c r="D17" s="3"/>
      <c r="E17" s="66"/>
      <c r="F17" s="66"/>
      <c r="G17" s="3"/>
    </row>
    <row r="18" spans="1:7" ht="16.5">
      <c r="A18" s="66"/>
      <c r="B18" s="66"/>
      <c r="C18" s="3"/>
      <c r="D18" s="3"/>
      <c r="E18" s="66"/>
      <c r="F18" s="66"/>
      <c r="G18" s="3"/>
    </row>
    <row r="19" spans="1:7" ht="16.5">
      <c r="A19" s="66"/>
      <c r="B19" s="66"/>
      <c r="C19" s="3"/>
      <c r="D19" s="3"/>
      <c r="E19" s="66"/>
      <c r="F19" s="66"/>
      <c r="G19" s="3"/>
    </row>
    <row r="20" spans="1:7" ht="16.5">
      <c r="A20" s="66"/>
      <c r="B20" s="66"/>
      <c r="C20" s="3"/>
      <c r="D20" s="3"/>
      <c r="E20" s="66"/>
      <c r="F20" s="66"/>
      <c r="G20" s="3"/>
    </row>
    <row r="21" spans="1:7" ht="16.5">
      <c r="A21" s="3"/>
      <c r="B21" s="66"/>
      <c r="C21" s="3"/>
      <c r="D21" s="3"/>
      <c r="E21" s="66"/>
      <c r="F21" s="66"/>
      <c r="G21" s="3"/>
    </row>
    <row r="22" spans="1:7" ht="16.5">
      <c r="A22" s="3"/>
      <c r="B22" s="66"/>
      <c r="C22" s="3"/>
      <c r="D22" s="3"/>
      <c r="E22" s="66"/>
      <c r="F22" s="66"/>
      <c r="G22" s="3"/>
    </row>
    <row r="23" spans="1:7" ht="16.5">
      <c r="A23" s="3"/>
      <c r="B23" s="66"/>
      <c r="C23" s="3"/>
      <c r="D23" s="3"/>
      <c r="E23" s="3"/>
      <c r="F23" s="66"/>
      <c r="G23" s="3"/>
    </row>
    <row r="24" spans="1:7" ht="16.5">
      <c r="A24" s="3"/>
      <c r="B24" s="66"/>
      <c r="C24" s="3"/>
      <c r="D24" s="3"/>
      <c r="E24" s="3"/>
      <c r="F24" s="66"/>
      <c r="G24" s="3"/>
    </row>
    <row r="25" spans="1:7" ht="16.5">
      <c r="A25" s="3"/>
      <c r="B25" s="66"/>
      <c r="C25" s="3"/>
      <c r="D25" s="3"/>
      <c r="E25" s="3"/>
      <c r="F25" s="66"/>
      <c r="G25" s="3"/>
    </row>
    <row r="26" spans="1:7" ht="16.5">
      <c r="A26" s="3"/>
      <c r="B26" s="66"/>
      <c r="C26" s="3"/>
      <c r="D26" s="3"/>
      <c r="E26" s="3"/>
      <c r="F26" s="66"/>
      <c r="G26" s="3"/>
    </row>
    <row r="27" spans="1:7" ht="16.5">
      <c r="A27" s="3"/>
      <c r="B27" s="66"/>
      <c r="C27" s="3"/>
      <c r="D27" s="3"/>
      <c r="E27" s="3"/>
      <c r="F27" s="66"/>
      <c r="G27" s="3"/>
    </row>
    <row r="28" spans="1:7" ht="16.5">
      <c r="A28" s="3"/>
      <c r="B28" s="66"/>
      <c r="C28" s="3"/>
      <c r="D28" s="3"/>
      <c r="E28" s="3"/>
      <c r="F28" s="66"/>
      <c r="G28" s="3"/>
    </row>
    <row r="29" spans="1:7" ht="16.5">
      <c r="A29" s="3"/>
      <c r="B29" s="66"/>
      <c r="C29" s="68"/>
      <c r="D29" s="3"/>
      <c r="E29" s="3"/>
      <c r="F29" s="66"/>
      <c r="G29" s="3"/>
    </row>
    <row r="30" spans="1:7" ht="16.5">
      <c r="A30" s="3"/>
      <c r="B30" s="66"/>
      <c r="C30" s="68"/>
      <c r="D30" s="3"/>
      <c r="E30" s="3"/>
      <c r="F30" s="66"/>
      <c r="G30" s="3"/>
    </row>
    <row r="31" spans="1:7" ht="16.5">
      <c r="A31" s="3"/>
      <c r="B31" s="66"/>
      <c r="C31" s="68"/>
      <c r="D31" s="3"/>
      <c r="E31" s="3"/>
      <c r="F31" s="66"/>
      <c r="G31" s="3"/>
    </row>
    <row r="32" spans="1:7" ht="16.5">
      <c r="A32" s="3"/>
      <c r="B32" s="66"/>
      <c r="C32" s="68"/>
      <c r="D32" s="3"/>
      <c r="E32" s="3"/>
      <c r="F32" s="66"/>
      <c r="G32" s="3"/>
    </row>
    <row r="33" spans="1:7" ht="16.5">
      <c r="A33" s="3"/>
      <c r="B33" s="66"/>
      <c r="C33" s="3"/>
      <c r="D33" s="3"/>
      <c r="E33" s="3"/>
      <c r="F33" s="66"/>
      <c r="G33" s="3"/>
    </row>
    <row r="34" spans="1:7" ht="16.5">
      <c r="A34" s="3"/>
      <c r="B34" s="66"/>
      <c r="C34" s="3"/>
      <c r="D34" s="3"/>
      <c r="E34" s="3"/>
      <c r="F34" s="66"/>
      <c r="G34" s="3"/>
    </row>
    <row r="35" spans="1:7" ht="16.5">
      <c r="A35" s="3"/>
      <c r="B35" s="66"/>
      <c r="C35" s="3"/>
      <c r="D35" s="3"/>
      <c r="E35" s="3"/>
      <c r="F35" s="66"/>
      <c r="G35" s="3"/>
    </row>
    <row r="36" spans="1:7" ht="16.5">
      <c r="A36" s="3"/>
      <c r="B36" s="66"/>
      <c r="C36" s="3"/>
      <c r="D36" s="3"/>
      <c r="E36" s="3"/>
      <c r="F36" s="66"/>
      <c r="G36" s="3"/>
    </row>
    <row r="37" spans="1:7" ht="16.5">
      <c r="A37" s="3"/>
      <c r="B37" s="66"/>
      <c r="C37" s="3"/>
      <c r="D37" s="3"/>
      <c r="E37" s="3"/>
      <c r="F37" s="66"/>
      <c r="G37" s="3"/>
    </row>
    <row r="38" spans="1:7" ht="16.5">
      <c r="A38" s="3"/>
      <c r="B38" s="66"/>
      <c r="C38" s="3"/>
      <c r="D38" s="3"/>
      <c r="E38" s="3"/>
      <c r="F38" s="66"/>
      <c r="G38" s="3"/>
    </row>
    <row r="39" spans="1:7" ht="16.5">
      <c r="A39" s="3"/>
      <c r="B39" s="66"/>
      <c r="C39" s="3"/>
      <c r="D39" s="3"/>
      <c r="E39" s="3"/>
      <c r="F39" s="66"/>
      <c r="G39" s="3"/>
    </row>
    <row r="40" spans="1:7" ht="16.5">
      <c r="A40" s="3"/>
      <c r="B40" s="66"/>
      <c r="C40" s="3"/>
      <c r="D40" s="3"/>
      <c r="E40" s="3"/>
      <c r="F40" s="66"/>
      <c r="G40" s="3"/>
    </row>
    <row r="41" spans="1:7" ht="16.5">
      <c r="A41" s="3"/>
      <c r="B41" s="66"/>
      <c r="C41" s="3"/>
      <c r="D41" s="3"/>
      <c r="E41" s="3"/>
      <c r="F41" s="66"/>
      <c r="G41" s="3"/>
    </row>
    <row r="42" spans="1:7" ht="16.5">
      <c r="A42" s="3"/>
      <c r="B42" s="66"/>
      <c r="C42" s="3"/>
      <c r="D42" s="3"/>
      <c r="E42" s="3"/>
      <c r="F42" s="66"/>
      <c r="G42" s="3"/>
    </row>
    <row r="43" spans="1:7" ht="16.5">
      <c r="A43" s="3"/>
      <c r="B43" s="66"/>
      <c r="C43" s="3"/>
      <c r="D43" s="3"/>
      <c r="E43" s="3"/>
      <c r="F43" s="66"/>
      <c r="G43" s="3"/>
    </row>
    <row r="44" spans="1:7" ht="16.5">
      <c r="A44" s="3"/>
      <c r="B44" s="66"/>
      <c r="C44" s="3"/>
      <c r="D44" s="3"/>
      <c r="E44" s="3"/>
      <c r="F44" s="66"/>
      <c r="G44" s="3"/>
    </row>
    <row r="45" spans="1:7" ht="16.5">
      <c r="A45" s="3"/>
      <c r="B45" s="66"/>
      <c r="C45" s="3"/>
      <c r="D45" s="3"/>
      <c r="E45" s="3"/>
      <c r="F45" s="66"/>
      <c r="G45" s="3"/>
    </row>
    <row r="46" spans="1:7" ht="16.5">
      <c r="A46" s="3"/>
      <c r="B46" s="66"/>
      <c r="C46" s="3"/>
      <c r="D46" s="3"/>
      <c r="E46" s="3"/>
      <c r="F46" s="66"/>
      <c r="G46" s="3"/>
    </row>
    <row r="47" spans="1:7" ht="16.5">
      <c r="A47" s="3"/>
      <c r="B47" s="66"/>
      <c r="C47" s="3"/>
      <c r="D47" s="3"/>
      <c r="E47" s="3"/>
      <c r="F47" s="66"/>
      <c r="G47" s="3"/>
    </row>
    <row r="48" spans="1:7" ht="16.5">
      <c r="A48" s="3"/>
      <c r="B48" s="66"/>
      <c r="C48" s="3"/>
      <c r="D48" s="3"/>
      <c r="E48" s="3"/>
      <c r="F48" s="66"/>
      <c r="G48" s="3"/>
    </row>
    <row r="49" spans="1:7" ht="16.5">
      <c r="A49" s="3"/>
      <c r="B49" s="66"/>
      <c r="C49" s="3"/>
      <c r="D49" s="3"/>
      <c r="E49" s="3"/>
      <c r="F49" s="66"/>
      <c r="G49" s="3"/>
    </row>
    <row r="50" spans="1:7" ht="16.5">
      <c r="A50" s="3"/>
      <c r="B50" s="66"/>
      <c r="C50" s="3"/>
      <c r="D50" s="3"/>
      <c r="E50" s="3"/>
      <c r="F50" s="66"/>
      <c r="G50" s="3"/>
    </row>
    <row r="51" spans="1:7" ht="16.5">
      <c r="A51" s="3"/>
      <c r="B51" s="66"/>
      <c r="C51" s="3"/>
      <c r="D51" s="3"/>
      <c r="E51" s="3"/>
      <c r="F51" s="66"/>
      <c r="G51" s="3"/>
    </row>
    <row r="52" spans="1:7" ht="16.5">
      <c r="A52" s="3"/>
      <c r="B52" s="66"/>
      <c r="C52" s="3"/>
      <c r="D52" s="3"/>
      <c r="E52" s="3"/>
      <c r="F52" s="66"/>
      <c r="G52" s="3"/>
    </row>
    <row r="53" spans="1:7" ht="16.5">
      <c r="A53" s="3"/>
      <c r="B53" s="66"/>
      <c r="C53" s="3"/>
      <c r="D53" s="3"/>
      <c r="E53" s="3"/>
      <c r="F53" s="66"/>
      <c r="G53" s="3"/>
    </row>
    <row r="54" spans="1:7" ht="16.5">
      <c r="A54" s="3"/>
      <c r="B54" s="66"/>
      <c r="C54" s="3"/>
      <c r="D54" s="3"/>
      <c r="E54" s="3"/>
      <c r="F54" s="66"/>
      <c r="G54" s="3"/>
    </row>
    <row r="55" spans="1:7" ht="16.5">
      <c r="A55" s="3"/>
      <c r="B55" s="66"/>
      <c r="C55" s="3"/>
      <c r="D55" s="3"/>
      <c r="E55" s="3"/>
      <c r="F55" s="66"/>
      <c r="G55" s="3"/>
    </row>
    <row r="56" spans="1:7" ht="16.5">
      <c r="A56" s="3"/>
      <c r="B56" s="66"/>
      <c r="C56" s="3"/>
      <c r="D56" s="3"/>
      <c r="E56" s="3"/>
      <c r="F56" s="66"/>
      <c r="G56" s="3"/>
    </row>
    <row r="57" spans="1:7" ht="16.5">
      <c r="A57" s="3"/>
      <c r="B57" s="66"/>
      <c r="C57" s="3"/>
      <c r="D57" s="3"/>
      <c r="E57" s="3"/>
      <c r="F57" s="66"/>
      <c r="G57" s="3"/>
    </row>
    <row r="58" spans="1:7" ht="16.5">
      <c r="A58" s="3"/>
      <c r="B58" s="66"/>
      <c r="C58" s="3"/>
      <c r="D58" s="3"/>
      <c r="E58" s="3"/>
      <c r="F58" s="66"/>
      <c r="G58" s="3"/>
    </row>
    <row r="59" spans="1:7" ht="16.5">
      <c r="A59" s="3"/>
      <c r="B59" s="66"/>
      <c r="C59" s="3"/>
      <c r="D59" s="3"/>
      <c r="E59" s="3"/>
      <c r="F59" s="66"/>
      <c r="G59" s="3"/>
    </row>
    <row r="60" spans="1:7" ht="16.5">
      <c r="A60" s="3"/>
      <c r="B60" s="66"/>
      <c r="C60" s="3"/>
      <c r="D60" s="3"/>
      <c r="E60" s="3"/>
      <c r="F60" s="66"/>
      <c r="G60" s="3"/>
    </row>
    <row r="61" spans="1:7" ht="16.5">
      <c r="A61" s="3"/>
      <c r="B61" s="66"/>
      <c r="C61" s="3"/>
      <c r="D61" s="3"/>
      <c r="E61" s="3"/>
      <c r="F61" s="66"/>
      <c r="G61" s="3"/>
    </row>
    <row r="62" spans="1:7" ht="16.5">
      <c r="A62" s="3"/>
      <c r="B62" s="66"/>
      <c r="C62" s="3"/>
      <c r="D62" s="3"/>
      <c r="E62" s="3"/>
      <c r="F62" s="66"/>
      <c r="G62" s="3"/>
    </row>
    <row r="63" spans="1:7" ht="16.5">
      <c r="A63" s="3"/>
      <c r="B63" s="66"/>
      <c r="C63" s="3"/>
      <c r="D63" s="3"/>
      <c r="E63" s="3"/>
      <c r="F63" s="66"/>
      <c r="G63" s="3"/>
    </row>
    <row r="64" spans="1:7" ht="16.5">
      <c r="A64" s="3"/>
      <c r="B64" s="66"/>
      <c r="C64" s="3"/>
      <c r="D64" s="3"/>
      <c r="E64" s="3"/>
      <c r="F64" s="66"/>
      <c r="G64" s="3"/>
    </row>
    <row r="65" spans="1:7" ht="16.5">
      <c r="A65" s="3"/>
      <c r="B65" s="66"/>
      <c r="C65" s="3"/>
      <c r="D65" s="3"/>
      <c r="E65" s="3"/>
      <c r="F65" s="66"/>
      <c r="G65" s="3"/>
    </row>
    <row r="66" spans="1:7" ht="16.5">
      <c r="A66" s="3"/>
      <c r="B66" s="66"/>
      <c r="C66" s="3"/>
      <c r="D66" s="3"/>
      <c r="E66" s="3"/>
      <c r="F66" s="66"/>
      <c r="G66" s="3"/>
    </row>
    <row r="67" spans="1:7" ht="16.5">
      <c r="A67" s="3"/>
      <c r="B67" s="66"/>
      <c r="C67" s="3"/>
      <c r="D67" s="3"/>
      <c r="E67" s="3"/>
      <c r="F67" s="66"/>
      <c r="G67" s="3"/>
    </row>
    <row r="68" spans="1:7" ht="16.5">
      <c r="A68" s="3"/>
      <c r="B68" s="66"/>
      <c r="C68" s="3"/>
      <c r="D68" s="3"/>
      <c r="E68" s="3"/>
      <c r="F68" s="66"/>
      <c r="G68" s="3"/>
    </row>
    <row r="69" spans="1:7" ht="16.5">
      <c r="A69" s="3"/>
      <c r="B69" s="66"/>
      <c r="C69" s="3"/>
      <c r="D69" s="3"/>
      <c r="E69" s="3"/>
      <c r="F69" s="66"/>
      <c r="G69" s="3"/>
    </row>
    <row r="70" spans="1:7" ht="16.5">
      <c r="A70" s="3"/>
      <c r="B70" s="66"/>
      <c r="C70" s="3"/>
      <c r="D70" s="3"/>
      <c r="E70" s="3"/>
      <c r="F70" s="66"/>
      <c r="G70" s="3"/>
    </row>
    <row r="71" spans="1:7" ht="16.5">
      <c r="A71" s="3"/>
      <c r="B71" s="66"/>
      <c r="C71" s="3"/>
      <c r="D71" s="3"/>
      <c r="E71" s="3"/>
      <c r="F71" s="66"/>
      <c r="G71" s="3"/>
    </row>
    <row r="72" spans="1:7" ht="16.5">
      <c r="A72" s="3"/>
      <c r="B72" s="66"/>
      <c r="C72" s="3"/>
      <c r="D72" s="3"/>
      <c r="E72" s="3"/>
      <c r="F72" s="66"/>
      <c r="G72" s="3"/>
    </row>
    <row r="73" spans="1:7" ht="16.5">
      <c r="A73" s="3"/>
      <c r="B73" s="66"/>
      <c r="C73" s="3"/>
      <c r="D73" s="3"/>
      <c r="E73" s="3"/>
      <c r="F73" s="66"/>
      <c r="G73" s="3"/>
    </row>
    <row r="74" spans="1:7" ht="16.5">
      <c r="A74" s="3"/>
      <c r="B74" s="66"/>
      <c r="C74" s="3"/>
      <c r="D74" s="3"/>
      <c r="E74" s="3"/>
      <c r="F74" s="66"/>
      <c r="G74" s="3"/>
    </row>
    <row r="75" spans="1:7" ht="16.5">
      <c r="A75" s="3"/>
      <c r="B75" s="66"/>
      <c r="C75" s="3"/>
      <c r="D75" s="3"/>
      <c r="E75" s="3"/>
      <c r="F75" s="66"/>
      <c r="G75" s="3"/>
    </row>
    <row r="76" spans="1:7" ht="16.5">
      <c r="A76" s="3"/>
      <c r="B76" s="66"/>
      <c r="C76" s="3"/>
      <c r="D76" s="3"/>
      <c r="E76" s="3"/>
      <c r="F76" s="66"/>
      <c r="G76" s="3"/>
    </row>
    <row r="77" spans="1:7" ht="16.5">
      <c r="A77" s="3"/>
      <c r="B77" s="66"/>
      <c r="C77" s="3"/>
      <c r="D77" s="3"/>
      <c r="E77" s="3"/>
      <c r="F77" s="66"/>
      <c r="G77" s="3"/>
    </row>
    <row r="78" spans="1:7" ht="16.5">
      <c r="A78" s="3"/>
      <c r="B78" s="66"/>
      <c r="C78" s="3"/>
      <c r="D78" s="3"/>
      <c r="E78" s="3"/>
      <c r="F78" s="66"/>
      <c r="G78" s="3"/>
    </row>
    <row r="79" spans="1:7" ht="16.5">
      <c r="A79" s="3"/>
      <c r="B79" s="66"/>
      <c r="C79" s="3"/>
      <c r="D79" s="3"/>
      <c r="E79" s="3"/>
      <c r="F79" s="66"/>
      <c r="G79" s="3"/>
    </row>
    <row r="80" spans="1:7" ht="16.5">
      <c r="A80" s="3"/>
      <c r="B80" s="66"/>
      <c r="C80" s="3"/>
      <c r="D80" s="3"/>
      <c r="E80" s="3"/>
      <c r="F80" s="66"/>
      <c r="G80" s="3"/>
    </row>
    <row r="81" spans="1:7" ht="16.5">
      <c r="A81" s="3"/>
      <c r="B81" s="66"/>
      <c r="C81" s="3"/>
      <c r="D81" s="3"/>
      <c r="E81" s="3"/>
      <c r="F81" s="66"/>
      <c r="G81" s="3"/>
    </row>
    <row r="82" spans="1:7" ht="16.5">
      <c r="A82" s="3"/>
      <c r="B82" s="66"/>
      <c r="C82" s="3"/>
      <c r="D82" s="3"/>
      <c r="E82" s="3"/>
      <c r="F82" s="66"/>
      <c r="G82" s="3"/>
    </row>
    <row r="83" spans="1:7" ht="16.5">
      <c r="A83" s="3"/>
      <c r="B83" s="66"/>
      <c r="C83" s="3"/>
      <c r="D83" s="3"/>
      <c r="E83" s="3"/>
      <c r="F83" s="66"/>
      <c r="G83" s="3"/>
    </row>
  </sheetData>
  <sheetProtection/>
  <printOptions gridLines="1"/>
  <pageMargins left="0.75" right="0.75" top="1" bottom="1" header="0.511811023" footer="0.511811023"/>
  <pageSetup orientation="portrait" paperSize="9"/>
  <headerFooter alignWithMargins="0">
    <oddHeader>&amp;L-&amp;CSeite &amp;P&amp;R&amp;D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1">
      <selection activeCell="I3" sqref="I3"/>
    </sheetView>
  </sheetViews>
  <sheetFormatPr defaultColWidth="11.57421875" defaultRowHeight="12.75"/>
  <cols>
    <col min="1" max="2" width="16.421875" style="28" customWidth="1"/>
    <col min="3" max="3" width="17.140625" style="39" customWidth="1"/>
    <col min="4" max="6" width="13.00390625" style="39" customWidth="1"/>
    <col min="7" max="7" width="35.28125" style="78" customWidth="1"/>
    <col min="8" max="8" width="11.421875" style="39" customWidth="1"/>
    <col min="9" max="9" width="13.140625" style="28" customWidth="1"/>
    <col min="10" max="10" width="11.421875" style="28" customWidth="1"/>
    <col min="11" max="11" width="34.28125" style="28" customWidth="1"/>
    <col min="12" max="16384" width="11.421875" style="28" customWidth="1"/>
  </cols>
  <sheetData>
    <row r="1" spans="1:8" s="31" customFormat="1" ht="22.5">
      <c r="A1" s="31" t="s">
        <v>23</v>
      </c>
      <c r="C1" s="51"/>
      <c r="D1" s="51"/>
      <c r="E1" s="54" t="s">
        <v>24</v>
      </c>
      <c r="F1" s="54"/>
      <c r="G1" s="78"/>
      <c r="H1" s="53">
        <v>10</v>
      </c>
    </row>
    <row r="2" spans="1:8" s="31" customFormat="1" ht="27" customHeight="1">
      <c r="A2" s="58" t="str">
        <f>Gesamt!E1</f>
        <v>1.1.-31.12.2018</v>
      </c>
      <c r="C2" s="51"/>
      <c r="D2" s="51"/>
      <c r="E2" s="54"/>
      <c r="F2" s="54"/>
      <c r="G2" s="78"/>
      <c r="H2" s="39"/>
    </row>
    <row r="3" spans="3:8" s="31" customFormat="1" ht="27" customHeight="1">
      <c r="C3" s="51"/>
      <c r="D3" s="51"/>
      <c r="E3" s="54"/>
      <c r="F3" s="54"/>
      <c r="G3" s="78" t="s">
        <v>117</v>
      </c>
      <c r="H3" s="39">
        <f>(H4+H5)/10</f>
        <v>458</v>
      </c>
    </row>
    <row r="4" spans="3:8" s="31" customFormat="1" ht="48.75" customHeight="1">
      <c r="C4" s="51"/>
      <c r="D4" s="51"/>
      <c r="E4" s="54"/>
      <c r="F4" s="54"/>
      <c r="G4" s="79" t="s">
        <v>44</v>
      </c>
      <c r="H4" s="69">
        <f>SUM(J11:J55)</f>
        <v>4220</v>
      </c>
    </row>
    <row r="5" spans="7:8" ht="45.75" customHeight="1">
      <c r="G5" s="79" t="s">
        <v>43</v>
      </c>
      <c r="H5" s="69">
        <f>SUM(I11:I56)</f>
        <v>360</v>
      </c>
    </row>
    <row r="6" spans="7:8" ht="24" customHeight="1">
      <c r="G6" s="79" t="s">
        <v>45</v>
      </c>
      <c r="H6" s="69">
        <f>H4-H5</f>
        <v>3860</v>
      </c>
    </row>
    <row r="7" spans="7:8" ht="24" customHeight="1">
      <c r="G7" s="79" t="s">
        <v>46</v>
      </c>
      <c r="H7" s="69">
        <f>H6/2</f>
        <v>1930</v>
      </c>
    </row>
    <row r="8" spans="3:8" ht="18">
      <c r="C8" s="28"/>
      <c r="D8" s="28"/>
      <c r="E8" s="28"/>
      <c r="F8" s="28"/>
      <c r="G8" s="80"/>
      <c r="H8" s="28"/>
    </row>
    <row r="9" spans="1:8" s="31" customFormat="1" ht="22.5">
      <c r="A9" s="31" t="s">
        <v>35</v>
      </c>
      <c r="C9" s="51"/>
      <c r="D9" s="51"/>
      <c r="E9" s="52"/>
      <c r="F9" s="52"/>
      <c r="G9" s="81"/>
      <c r="H9" s="51"/>
    </row>
    <row r="10" spans="1:10" s="40" customFormat="1" ht="57" customHeight="1">
      <c r="A10" s="63" t="s">
        <v>18</v>
      </c>
      <c r="B10" s="63" t="s">
        <v>19</v>
      </c>
      <c r="C10" s="63" t="s">
        <v>25</v>
      </c>
      <c r="D10" s="63" t="s">
        <v>39</v>
      </c>
      <c r="E10" s="63" t="s">
        <v>37</v>
      </c>
      <c r="F10" s="63" t="s">
        <v>36</v>
      </c>
      <c r="G10" s="63" t="s">
        <v>38</v>
      </c>
      <c r="H10" s="63" t="s">
        <v>42</v>
      </c>
      <c r="I10" s="63" t="s">
        <v>40</v>
      </c>
      <c r="J10" s="63" t="s">
        <v>41</v>
      </c>
    </row>
    <row r="11" spans="1:10" ht="18">
      <c r="A11" s="41">
        <v>43101</v>
      </c>
      <c r="B11" s="41">
        <v>43113</v>
      </c>
      <c r="C11" s="43">
        <f>B11-A11</f>
        <v>12</v>
      </c>
      <c r="D11" s="43">
        <v>2</v>
      </c>
      <c r="E11" s="42">
        <f>C11*D11</f>
        <v>24</v>
      </c>
      <c r="F11" s="42">
        <f aca="true" t="shared" si="0" ref="F11:F53">E11*H$1</f>
        <v>240</v>
      </c>
      <c r="G11" s="42" t="s">
        <v>95</v>
      </c>
      <c r="H11" s="39" t="s">
        <v>51</v>
      </c>
      <c r="I11" s="28">
        <f>IF(H11="C",F11,0)</f>
        <v>0</v>
      </c>
      <c r="J11" s="28">
        <f>IF(H11="G",F11,0)</f>
        <v>240</v>
      </c>
    </row>
    <row r="12" spans="1:10" ht="18">
      <c r="A12" s="41">
        <v>43099</v>
      </c>
      <c r="B12" s="41">
        <v>43149</v>
      </c>
      <c r="C12" s="43">
        <f aca="true" t="shared" si="1" ref="C12:C53">B12-A12</f>
        <v>50</v>
      </c>
      <c r="D12" s="43">
        <v>1</v>
      </c>
      <c r="E12" s="42">
        <f aca="true" t="shared" si="2" ref="E12:E32">C12*D12</f>
        <v>50</v>
      </c>
      <c r="F12" s="42">
        <f t="shared" si="0"/>
        <v>500</v>
      </c>
      <c r="G12" s="42" t="s">
        <v>0</v>
      </c>
      <c r="H12" s="39" t="s">
        <v>51</v>
      </c>
      <c r="I12" s="28">
        <f aca="true" t="shared" si="3" ref="I12:I44">IF(H12="C",F12,0)</f>
        <v>0</v>
      </c>
      <c r="J12" s="28">
        <f aca="true" t="shared" si="4" ref="J12:J23">IF(H12="G",F12,0)</f>
        <v>500</v>
      </c>
    </row>
    <row r="13" spans="1:10" ht="18">
      <c r="A13" s="41">
        <v>43134</v>
      </c>
      <c r="B13" s="41">
        <v>43141</v>
      </c>
      <c r="C13" s="43">
        <f t="shared" si="1"/>
        <v>7</v>
      </c>
      <c r="D13" s="43">
        <v>2</v>
      </c>
      <c r="E13" s="42">
        <f t="shared" si="2"/>
        <v>14</v>
      </c>
      <c r="F13" s="42">
        <f t="shared" si="0"/>
        <v>140</v>
      </c>
      <c r="G13" s="42" t="s">
        <v>96</v>
      </c>
      <c r="H13" s="39" t="s">
        <v>51</v>
      </c>
      <c r="I13" s="28">
        <f t="shared" si="3"/>
        <v>0</v>
      </c>
      <c r="J13" s="28">
        <f t="shared" si="4"/>
        <v>140</v>
      </c>
    </row>
    <row r="14" spans="1:11" s="40" customFormat="1" ht="18">
      <c r="A14" s="41">
        <v>43142</v>
      </c>
      <c r="B14" s="41">
        <v>43164</v>
      </c>
      <c r="C14" s="43">
        <f t="shared" si="1"/>
        <v>22</v>
      </c>
      <c r="D14" s="43">
        <v>2</v>
      </c>
      <c r="E14" s="42">
        <f t="shared" si="2"/>
        <v>44</v>
      </c>
      <c r="F14" s="42">
        <f t="shared" si="0"/>
        <v>440</v>
      </c>
      <c r="G14" s="42" t="s">
        <v>97</v>
      </c>
      <c r="H14" s="39" t="s">
        <v>51</v>
      </c>
      <c r="I14" s="28">
        <f t="shared" si="3"/>
        <v>0</v>
      </c>
      <c r="J14" s="28">
        <f t="shared" si="4"/>
        <v>440</v>
      </c>
      <c r="K14" s="28"/>
    </row>
    <row r="15" spans="1:11" s="40" customFormat="1" ht="18">
      <c r="A15" s="41">
        <v>43162</v>
      </c>
      <c r="B15" s="41">
        <v>43173</v>
      </c>
      <c r="C15" s="43">
        <f t="shared" si="1"/>
        <v>11</v>
      </c>
      <c r="D15" s="43">
        <v>1</v>
      </c>
      <c r="E15" s="42">
        <f t="shared" si="2"/>
        <v>11</v>
      </c>
      <c r="F15" s="42">
        <f t="shared" si="0"/>
        <v>110</v>
      </c>
      <c r="G15" s="42" t="s">
        <v>98</v>
      </c>
      <c r="H15" s="39" t="s">
        <v>51</v>
      </c>
      <c r="I15" s="28">
        <f t="shared" si="3"/>
        <v>0</v>
      </c>
      <c r="J15" s="28">
        <f t="shared" si="4"/>
        <v>110</v>
      </c>
      <c r="K15" s="28"/>
    </row>
    <row r="16" spans="1:10" ht="18">
      <c r="A16" s="41">
        <v>43170</v>
      </c>
      <c r="B16" s="41">
        <v>43176</v>
      </c>
      <c r="C16" s="43">
        <f t="shared" si="1"/>
        <v>6</v>
      </c>
      <c r="D16" s="43">
        <v>2</v>
      </c>
      <c r="E16" s="42">
        <f t="shared" si="2"/>
        <v>12</v>
      </c>
      <c r="F16" s="42">
        <f t="shared" si="0"/>
        <v>120</v>
      </c>
      <c r="G16" s="42" t="s">
        <v>99</v>
      </c>
      <c r="H16" s="39" t="s">
        <v>52</v>
      </c>
      <c r="I16" s="28">
        <f t="shared" si="3"/>
        <v>120</v>
      </c>
      <c r="J16" s="28">
        <f t="shared" si="4"/>
        <v>0</v>
      </c>
    </row>
    <row r="17" spans="1:10" ht="18">
      <c r="A17" s="41">
        <v>43191</v>
      </c>
      <c r="B17" s="41">
        <v>43202</v>
      </c>
      <c r="C17" s="43">
        <f t="shared" si="1"/>
        <v>11</v>
      </c>
      <c r="D17" s="43">
        <v>2</v>
      </c>
      <c r="E17" s="42">
        <f t="shared" si="2"/>
        <v>22</v>
      </c>
      <c r="F17" s="42">
        <f t="shared" si="0"/>
        <v>220</v>
      </c>
      <c r="G17" s="42" t="s">
        <v>100</v>
      </c>
      <c r="H17" s="39" t="s">
        <v>51</v>
      </c>
      <c r="I17" s="28">
        <f t="shared" si="3"/>
        <v>0</v>
      </c>
      <c r="J17" s="28">
        <f t="shared" si="4"/>
        <v>220</v>
      </c>
    </row>
    <row r="18" spans="1:10" ht="20.25" customHeight="1">
      <c r="A18" s="41">
        <v>43204</v>
      </c>
      <c r="B18" s="41">
        <v>43218</v>
      </c>
      <c r="C18" s="43">
        <f t="shared" si="1"/>
        <v>14</v>
      </c>
      <c r="D18" s="43">
        <v>2</v>
      </c>
      <c r="E18" s="42">
        <f t="shared" si="2"/>
        <v>28</v>
      </c>
      <c r="F18" s="42">
        <f t="shared" si="0"/>
        <v>280</v>
      </c>
      <c r="G18" s="42" t="s">
        <v>101</v>
      </c>
      <c r="H18" s="39" t="s">
        <v>51</v>
      </c>
      <c r="I18" s="28">
        <f t="shared" si="3"/>
        <v>0</v>
      </c>
      <c r="J18" s="28">
        <f t="shared" si="4"/>
        <v>280</v>
      </c>
    </row>
    <row r="19" spans="1:10" ht="18">
      <c r="A19" s="41">
        <v>43219</v>
      </c>
      <c r="B19" s="41">
        <v>43221</v>
      </c>
      <c r="C19" s="43">
        <f t="shared" si="1"/>
        <v>2</v>
      </c>
      <c r="D19" s="43">
        <v>1</v>
      </c>
      <c r="E19" s="42">
        <f t="shared" si="2"/>
        <v>2</v>
      </c>
      <c r="F19" s="42">
        <f t="shared" si="0"/>
        <v>20</v>
      </c>
      <c r="G19" s="42" t="s">
        <v>102</v>
      </c>
      <c r="H19" s="39" t="s">
        <v>51</v>
      </c>
      <c r="I19" s="28">
        <f t="shared" si="3"/>
        <v>0</v>
      </c>
      <c r="J19" s="28">
        <f t="shared" si="4"/>
        <v>20</v>
      </c>
    </row>
    <row r="20" spans="1:10" ht="18">
      <c r="A20" s="41">
        <v>43221</v>
      </c>
      <c r="B20" s="41">
        <v>43233</v>
      </c>
      <c r="C20" s="43">
        <f t="shared" si="1"/>
        <v>12</v>
      </c>
      <c r="D20" s="43">
        <v>2</v>
      </c>
      <c r="E20" s="42">
        <f t="shared" si="2"/>
        <v>24</v>
      </c>
      <c r="F20" s="42">
        <f t="shared" si="0"/>
        <v>240</v>
      </c>
      <c r="G20" s="42" t="s">
        <v>103</v>
      </c>
      <c r="H20" s="39" t="s">
        <v>52</v>
      </c>
      <c r="I20" s="28">
        <f t="shared" si="3"/>
        <v>240</v>
      </c>
      <c r="J20" s="28">
        <f t="shared" si="4"/>
        <v>0</v>
      </c>
    </row>
    <row r="21" spans="1:10" ht="18">
      <c r="A21" s="41">
        <v>43276</v>
      </c>
      <c r="B21" s="41">
        <v>43286</v>
      </c>
      <c r="C21" s="43">
        <f t="shared" si="1"/>
        <v>10</v>
      </c>
      <c r="D21" s="43">
        <v>2</v>
      </c>
      <c r="E21" s="42">
        <f t="shared" si="2"/>
        <v>20</v>
      </c>
      <c r="F21" s="42">
        <f t="shared" si="0"/>
        <v>200</v>
      </c>
      <c r="G21" s="42" t="s">
        <v>104</v>
      </c>
      <c r="H21" s="39" t="s">
        <v>51</v>
      </c>
      <c r="I21" s="28">
        <f t="shared" si="3"/>
        <v>0</v>
      </c>
      <c r="J21" s="28">
        <f t="shared" si="4"/>
        <v>200</v>
      </c>
    </row>
    <row r="22" spans="1:10" ht="18">
      <c r="A22" s="41">
        <v>43325</v>
      </c>
      <c r="B22" s="41">
        <v>43329</v>
      </c>
      <c r="C22" s="43">
        <f t="shared" si="1"/>
        <v>4</v>
      </c>
      <c r="D22" s="43">
        <v>2</v>
      </c>
      <c r="E22" s="42">
        <f t="shared" si="2"/>
        <v>8</v>
      </c>
      <c r="F22" s="42">
        <f t="shared" si="0"/>
        <v>80</v>
      </c>
      <c r="G22" s="42" t="s">
        <v>105</v>
      </c>
      <c r="H22" s="39" t="s">
        <v>51</v>
      </c>
      <c r="I22" s="28">
        <f t="shared" si="3"/>
        <v>0</v>
      </c>
      <c r="J22" s="28">
        <f t="shared" si="4"/>
        <v>80</v>
      </c>
    </row>
    <row r="23" spans="1:11" ht="18">
      <c r="A23" s="41">
        <v>43348</v>
      </c>
      <c r="B23" s="41">
        <v>43366</v>
      </c>
      <c r="C23" s="43">
        <f t="shared" si="1"/>
        <v>18</v>
      </c>
      <c r="D23" s="43"/>
      <c r="E23" s="42">
        <f t="shared" si="2"/>
        <v>0</v>
      </c>
      <c r="F23" s="42">
        <v>400</v>
      </c>
      <c r="G23" s="42" t="s">
        <v>106</v>
      </c>
      <c r="H23" s="39" t="s">
        <v>51</v>
      </c>
      <c r="I23" s="28">
        <f t="shared" si="3"/>
        <v>0</v>
      </c>
      <c r="J23" s="28">
        <f t="shared" si="4"/>
        <v>400</v>
      </c>
      <c r="K23" s="28" t="s">
        <v>107</v>
      </c>
    </row>
    <row r="24" spans="1:10" ht="18">
      <c r="A24" s="41">
        <v>43377</v>
      </c>
      <c r="B24" s="41">
        <v>43394</v>
      </c>
      <c r="C24" s="43">
        <f t="shared" si="1"/>
        <v>17</v>
      </c>
      <c r="D24" s="43">
        <v>2</v>
      </c>
      <c r="E24" s="42">
        <f t="shared" si="2"/>
        <v>34</v>
      </c>
      <c r="F24" s="42">
        <f t="shared" si="0"/>
        <v>340</v>
      </c>
      <c r="G24" s="42" t="s">
        <v>108</v>
      </c>
      <c r="H24" s="39" t="s">
        <v>51</v>
      </c>
      <c r="I24" s="28">
        <f t="shared" si="3"/>
        <v>0</v>
      </c>
      <c r="J24" s="28">
        <f aca="true" t="shared" si="5" ref="J24:J44">IF(H24="G",F24,0)</f>
        <v>340</v>
      </c>
    </row>
    <row r="25" spans="1:10" ht="18">
      <c r="A25" s="41">
        <v>43377</v>
      </c>
      <c r="B25" s="41">
        <v>43387</v>
      </c>
      <c r="C25" s="43">
        <f t="shared" si="1"/>
        <v>10</v>
      </c>
      <c r="D25" s="43">
        <v>1</v>
      </c>
      <c r="E25" s="42">
        <f t="shared" si="2"/>
        <v>10</v>
      </c>
      <c r="F25" s="42">
        <f t="shared" si="0"/>
        <v>100</v>
      </c>
      <c r="G25" s="42" t="s">
        <v>109</v>
      </c>
      <c r="H25" s="39" t="s">
        <v>51</v>
      </c>
      <c r="I25" s="28">
        <f t="shared" si="3"/>
        <v>0</v>
      </c>
      <c r="J25" s="28">
        <f t="shared" si="5"/>
        <v>100</v>
      </c>
    </row>
    <row r="26" spans="1:10" ht="18">
      <c r="A26" s="41">
        <v>43391</v>
      </c>
      <c r="B26" s="41">
        <v>43419</v>
      </c>
      <c r="C26" s="43">
        <f t="shared" si="1"/>
        <v>28</v>
      </c>
      <c r="D26" s="43">
        <v>1</v>
      </c>
      <c r="E26" s="42">
        <f t="shared" si="2"/>
        <v>28</v>
      </c>
      <c r="F26" s="42">
        <f t="shared" si="0"/>
        <v>280</v>
      </c>
      <c r="G26" s="78" t="s">
        <v>0</v>
      </c>
      <c r="H26" s="39" t="s">
        <v>51</v>
      </c>
      <c r="I26" s="28">
        <f t="shared" si="3"/>
        <v>0</v>
      </c>
      <c r="J26" s="28">
        <f t="shared" si="5"/>
        <v>280</v>
      </c>
    </row>
    <row r="27" spans="1:10" ht="18">
      <c r="A27" s="41">
        <v>43380</v>
      </c>
      <c r="B27" s="41">
        <v>43394</v>
      </c>
      <c r="C27" s="43">
        <f t="shared" si="1"/>
        <v>14</v>
      </c>
      <c r="D27" s="43">
        <v>1</v>
      </c>
      <c r="E27" s="42">
        <f t="shared" si="2"/>
        <v>14</v>
      </c>
      <c r="F27" s="42">
        <f t="shared" si="0"/>
        <v>140</v>
      </c>
      <c r="G27" s="78" t="s">
        <v>53</v>
      </c>
      <c r="H27" s="39" t="s">
        <v>51</v>
      </c>
      <c r="I27" s="28">
        <f t="shared" si="3"/>
        <v>0</v>
      </c>
      <c r="J27" s="28">
        <f t="shared" si="5"/>
        <v>140</v>
      </c>
    </row>
    <row r="28" spans="1:11" ht="18">
      <c r="A28" s="41">
        <v>43419</v>
      </c>
      <c r="B28" s="41">
        <v>43449</v>
      </c>
      <c r="C28" s="43">
        <f t="shared" si="1"/>
        <v>30</v>
      </c>
      <c r="D28" s="43">
        <v>1</v>
      </c>
      <c r="E28" s="42">
        <v>23</v>
      </c>
      <c r="F28" s="42">
        <f t="shared" si="0"/>
        <v>230</v>
      </c>
      <c r="G28" s="78" t="s">
        <v>110</v>
      </c>
      <c r="H28" s="39" t="s">
        <v>51</v>
      </c>
      <c r="I28" s="28">
        <f t="shared" si="3"/>
        <v>0</v>
      </c>
      <c r="J28" s="28">
        <f t="shared" si="5"/>
        <v>230</v>
      </c>
      <c r="K28" s="28" t="s">
        <v>116</v>
      </c>
    </row>
    <row r="29" spans="1:10" ht="18">
      <c r="A29" s="41">
        <v>43438</v>
      </c>
      <c r="B29" s="41">
        <v>43445</v>
      </c>
      <c r="C29" s="43">
        <f t="shared" si="1"/>
        <v>7</v>
      </c>
      <c r="D29" s="43">
        <v>1</v>
      </c>
      <c r="E29" s="42">
        <f t="shared" si="2"/>
        <v>7</v>
      </c>
      <c r="F29" s="42">
        <f t="shared" si="0"/>
        <v>70</v>
      </c>
      <c r="G29" s="78" t="s">
        <v>111</v>
      </c>
      <c r="H29" s="39" t="s">
        <v>51</v>
      </c>
      <c r="I29" s="28">
        <f t="shared" si="3"/>
        <v>0</v>
      </c>
      <c r="J29" s="28">
        <f t="shared" si="5"/>
        <v>70</v>
      </c>
    </row>
    <row r="30" spans="1:10" ht="18">
      <c r="A30" s="41">
        <v>43426</v>
      </c>
      <c r="B30" s="41">
        <v>43440</v>
      </c>
      <c r="C30" s="43">
        <f t="shared" si="1"/>
        <v>14</v>
      </c>
      <c r="D30" s="43">
        <v>2</v>
      </c>
      <c r="E30" s="42">
        <f t="shared" si="2"/>
        <v>28</v>
      </c>
      <c r="F30" s="42">
        <f t="shared" si="0"/>
        <v>280</v>
      </c>
      <c r="G30" s="78" t="s">
        <v>112</v>
      </c>
      <c r="H30" s="39" t="s">
        <v>51</v>
      </c>
      <c r="I30" s="28">
        <f t="shared" si="3"/>
        <v>0</v>
      </c>
      <c r="J30" s="28">
        <f t="shared" si="5"/>
        <v>280</v>
      </c>
    </row>
    <row r="31" spans="1:10" ht="18">
      <c r="A31" s="41">
        <v>43446</v>
      </c>
      <c r="B31" s="41">
        <v>43447</v>
      </c>
      <c r="C31" s="43">
        <f t="shared" si="1"/>
        <v>1</v>
      </c>
      <c r="D31" s="43">
        <v>1</v>
      </c>
      <c r="E31" s="42">
        <f t="shared" si="2"/>
        <v>1</v>
      </c>
      <c r="F31" s="42">
        <f t="shared" si="0"/>
        <v>10</v>
      </c>
      <c r="G31" s="78" t="s">
        <v>113</v>
      </c>
      <c r="H31" s="39" t="s">
        <v>51</v>
      </c>
      <c r="I31" s="28">
        <f t="shared" si="3"/>
        <v>0</v>
      </c>
      <c r="J31" s="28">
        <f t="shared" si="5"/>
        <v>10</v>
      </c>
    </row>
    <row r="32" spans="1:10" ht="18">
      <c r="A32" s="41">
        <v>43462</v>
      </c>
      <c r="B32" s="41">
        <v>43465</v>
      </c>
      <c r="C32" s="43">
        <f t="shared" si="1"/>
        <v>3</v>
      </c>
      <c r="D32" s="43">
        <v>2</v>
      </c>
      <c r="E32" s="42">
        <f t="shared" si="2"/>
        <v>6</v>
      </c>
      <c r="F32" s="42">
        <f t="shared" si="0"/>
        <v>60</v>
      </c>
      <c r="G32" s="78" t="s">
        <v>54</v>
      </c>
      <c r="H32" s="39" t="s">
        <v>51</v>
      </c>
      <c r="I32" s="28">
        <f t="shared" si="3"/>
        <v>0</v>
      </c>
      <c r="J32" s="28">
        <f t="shared" si="5"/>
        <v>60</v>
      </c>
    </row>
    <row r="33" spans="1:10" ht="18">
      <c r="A33" s="41">
        <v>43461</v>
      </c>
      <c r="B33" s="41">
        <v>43465</v>
      </c>
      <c r="C33" s="43">
        <f t="shared" si="1"/>
        <v>4</v>
      </c>
      <c r="D33" s="43">
        <v>2</v>
      </c>
      <c r="E33" s="42">
        <f aca="true" t="shared" si="6" ref="E33:E53">C33*D33</f>
        <v>8</v>
      </c>
      <c r="F33" s="42">
        <f t="shared" si="0"/>
        <v>80</v>
      </c>
      <c r="G33" s="78" t="s">
        <v>114</v>
      </c>
      <c r="H33" s="39" t="s">
        <v>51</v>
      </c>
      <c r="I33" s="28">
        <f t="shared" si="3"/>
        <v>0</v>
      </c>
      <c r="J33" s="28">
        <f t="shared" si="5"/>
        <v>80</v>
      </c>
    </row>
    <row r="34" spans="1:10" ht="18">
      <c r="A34" s="41"/>
      <c r="B34" s="41"/>
      <c r="C34" s="43">
        <f t="shared" si="1"/>
        <v>0</v>
      </c>
      <c r="D34" s="43"/>
      <c r="E34" s="42">
        <f t="shared" si="6"/>
        <v>0</v>
      </c>
      <c r="F34" s="42">
        <f t="shared" si="0"/>
        <v>0</v>
      </c>
      <c r="I34" s="28">
        <f t="shared" si="3"/>
        <v>0</v>
      </c>
      <c r="J34" s="28">
        <f t="shared" si="5"/>
        <v>0</v>
      </c>
    </row>
    <row r="35" spans="1:10" ht="18">
      <c r="A35" s="41"/>
      <c r="B35" s="41"/>
      <c r="C35" s="43">
        <f t="shared" si="1"/>
        <v>0</v>
      </c>
      <c r="D35" s="43"/>
      <c r="E35" s="42">
        <f t="shared" si="6"/>
        <v>0</v>
      </c>
      <c r="F35" s="42">
        <f t="shared" si="0"/>
        <v>0</v>
      </c>
      <c r="I35" s="28">
        <f t="shared" si="3"/>
        <v>0</v>
      </c>
      <c r="J35" s="28">
        <f t="shared" si="5"/>
        <v>0</v>
      </c>
    </row>
    <row r="36" spans="1:10" ht="18">
      <c r="A36" s="41"/>
      <c r="B36" s="41"/>
      <c r="C36" s="43">
        <f t="shared" si="1"/>
        <v>0</v>
      </c>
      <c r="D36" s="43"/>
      <c r="E36" s="42">
        <f t="shared" si="6"/>
        <v>0</v>
      </c>
      <c r="F36" s="42">
        <f t="shared" si="0"/>
        <v>0</v>
      </c>
      <c r="I36" s="28">
        <f t="shared" si="3"/>
        <v>0</v>
      </c>
      <c r="J36" s="28">
        <f t="shared" si="5"/>
        <v>0</v>
      </c>
    </row>
    <row r="37" spans="1:10" ht="18">
      <c r="A37" s="41"/>
      <c r="B37" s="41"/>
      <c r="C37" s="43">
        <f t="shared" si="1"/>
        <v>0</v>
      </c>
      <c r="D37" s="43"/>
      <c r="E37" s="42">
        <f t="shared" si="6"/>
        <v>0</v>
      </c>
      <c r="F37" s="42">
        <f t="shared" si="0"/>
        <v>0</v>
      </c>
      <c r="I37" s="28">
        <f t="shared" si="3"/>
        <v>0</v>
      </c>
      <c r="J37" s="28">
        <f t="shared" si="5"/>
        <v>0</v>
      </c>
    </row>
    <row r="38" spans="1:10" ht="18">
      <c r="A38" s="41"/>
      <c r="B38" s="41"/>
      <c r="C38" s="43">
        <f t="shared" si="1"/>
        <v>0</v>
      </c>
      <c r="D38" s="43"/>
      <c r="E38" s="42">
        <f t="shared" si="6"/>
        <v>0</v>
      </c>
      <c r="F38" s="42">
        <f t="shared" si="0"/>
        <v>0</v>
      </c>
      <c r="I38" s="28">
        <f t="shared" si="3"/>
        <v>0</v>
      </c>
      <c r="J38" s="28">
        <f t="shared" si="5"/>
        <v>0</v>
      </c>
    </row>
    <row r="39" spans="1:10" ht="18">
      <c r="A39" s="41"/>
      <c r="B39" s="41"/>
      <c r="C39" s="43">
        <f t="shared" si="1"/>
        <v>0</v>
      </c>
      <c r="D39" s="43"/>
      <c r="E39" s="42">
        <f t="shared" si="6"/>
        <v>0</v>
      </c>
      <c r="F39" s="42">
        <f t="shared" si="0"/>
        <v>0</v>
      </c>
      <c r="I39" s="28">
        <f t="shared" si="3"/>
        <v>0</v>
      </c>
      <c r="J39" s="28">
        <f t="shared" si="5"/>
        <v>0</v>
      </c>
    </row>
    <row r="40" spans="1:10" ht="18">
      <c r="A40" s="41"/>
      <c r="B40" s="41"/>
      <c r="C40" s="43">
        <f t="shared" si="1"/>
        <v>0</v>
      </c>
      <c r="D40" s="43"/>
      <c r="E40" s="42">
        <f t="shared" si="6"/>
        <v>0</v>
      </c>
      <c r="F40" s="42">
        <f t="shared" si="0"/>
        <v>0</v>
      </c>
      <c r="I40" s="28">
        <f t="shared" si="3"/>
        <v>0</v>
      </c>
      <c r="J40" s="28">
        <f t="shared" si="5"/>
        <v>0</v>
      </c>
    </row>
    <row r="41" spans="1:10" ht="18">
      <c r="A41" s="41"/>
      <c r="B41" s="41"/>
      <c r="C41" s="43">
        <f t="shared" si="1"/>
        <v>0</v>
      </c>
      <c r="D41" s="43"/>
      <c r="E41" s="42">
        <f t="shared" si="6"/>
        <v>0</v>
      </c>
      <c r="F41" s="42">
        <f t="shared" si="0"/>
        <v>0</v>
      </c>
      <c r="I41" s="28">
        <f t="shared" si="3"/>
        <v>0</v>
      </c>
      <c r="J41" s="28">
        <f t="shared" si="5"/>
        <v>0</v>
      </c>
    </row>
    <row r="42" spans="1:10" ht="18">
      <c r="A42" s="41"/>
      <c r="B42" s="41"/>
      <c r="C42" s="43">
        <f t="shared" si="1"/>
        <v>0</v>
      </c>
      <c r="D42" s="43"/>
      <c r="E42" s="42">
        <f t="shared" si="6"/>
        <v>0</v>
      </c>
      <c r="F42" s="42">
        <f t="shared" si="0"/>
        <v>0</v>
      </c>
      <c r="I42" s="28">
        <f t="shared" si="3"/>
        <v>0</v>
      </c>
      <c r="J42" s="28">
        <f t="shared" si="5"/>
        <v>0</v>
      </c>
    </row>
    <row r="43" spans="1:10" ht="18">
      <c r="A43" s="41"/>
      <c r="B43" s="41"/>
      <c r="C43" s="43">
        <f t="shared" si="1"/>
        <v>0</v>
      </c>
      <c r="D43" s="43"/>
      <c r="E43" s="42">
        <f t="shared" si="6"/>
        <v>0</v>
      </c>
      <c r="F43" s="42">
        <f t="shared" si="0"/>
        <v>0</v>
      </c>
      <c r="I43" s="28">
        <f t="shared" si="3"/>
        <v>0</v>
      </c>
      <c r="J43" s="28">
        <f t="shared" si="5"/>
        <v>0</v>
      </c>
    </row>
    <row r="44" spans="1:10" ht="18">
      <c r="A44" s="41"/>
      <c r="B44" s="41"/>
      <c r="C44" s="43">
        <f t="shared" si="1"/>
        <v>0</v>
      </c>
      <c r="D44" s="43"/>
      <c r="E44" s="42">
        <f t="shared" si="6"/>
        <v>0</v>
      </c>
      <c r="F44" s="42">
        <f t="shared" si="0"/>
        <v>0</v>
      </c>
      <c r="I44" s="28">
        <f t="shared" si="3"/>
        <v>0</v>
      </c>
      <c r="J44" s="28">
        <f t="shared" si="5"/>
        <v>0</v>
      </c>
    </row>
    <row r="45" spans="1:10" ht="18">
      <c r="A45" s="41"/>
      <c r="B45" s="41"/>
      <c r="C45" s="43">
        <f t="shared" si="1"/>
        <v>0</v>
      </c>
      <c r="D45" s="43"/>
      <c r="E45" s="42">
        <f t="shared" si="6"/>
        <v>0</v>
      </c>
      <c r="F45" s="42">
        <f t="shared" si="0"/>
        <v>0</v>
      </c>
      <c r="I45" s="28">
        <f aca="true" t="shared" si="7" ref="I45:I55">IF(H45="C",F45,0)</f>
        <v>0</v>
      </c>
      <c r="J45" s="28">
        <f aca="true" t="shared" si="8" ref="J45:J55">IF(H45="G",F45,0)</f>
        <v>0</v>
      </c>
    </row>
    <row r="46" spans="1:10" ht="18">
      <c r="A46" s="41"/>
      <c r="B46" s="41"/>
      <c r="C46" s="43">
        <f t="shared" si="1"/>
        <v>0</v>
      </c>
      <c r="D46" s="43"/>
      <c r="E46" s="42">
        <f t="shared" si="6"/>
        <v>0</v>
      </c>
      <c r="F46" s="42">
        <f t="shared" si="0"/>
        <v>0</v>
      </c>
      <c r="I46" s="28">
        <f t="shared" si="7"/>
        <v>0</v>
      </c>
      <c r="J46" s="28">
        <f t="shared" si="8"/>
        <v>0</v>
      </c>
    </row>
    <row r="47" spans="1:10" ht="18">
      <c r="A47" s="41"/>
      <c r="B47" s="41"/>
      <c r="C47" s="43">
        <f t="shared" si="1"/>
        <v>0</v>
      </c>
      <c r="D47" s="43"/>
      <c r="E47" s="42">
        <f t="shared" si="6"/>
        <v>0</v>
      </c>
      <c r="F47" s="42">
        <f t="shared" si="0"/>
        <v>0</v>
      </c>
      <c r="I47" s="28">
        <f t="shared" si="7"/>
        <v>0</v>
      </c>
      <c r="J47" s="28">
        <f t="shared" si="8"/>
        <v>0</v>
      </c>
    </row>
    <row r="48" spans="1:10" ht="18">
      <c r="A48" s="41"/>
      <c r="B48" s="41"/>
      <c r="C48" s="43">
        <f t="shared" si="1"/>
        <v>0</v>
      </c>
      <c r="D48" s="43"/>
      <c r="E48" s="42">
        <f t="shared" si="6"/>
        <v>0</v>
      </c>
      <c r="F48" s="42">
        <f t="shared" si="0"/>
        <v>0</v>
      </c>
      <c r="I48" s="28">
        <f t="shared" si="7"/>
        <v>0</v>
      </c>
      <c r="J48" s="28">
        <f t="shared" si="8"/>
        <v>0</v>
      </c>
    </row>
    <row r="49" spans="1:10" ht="18">
      <c r="A49" s="41"/>
      <c r="B49" s="41"/>
      <c r="C49" s="43">
        <f t="shared" si="1"/>
        <v>0</v>
      </c>
      <c r="D49" s="43"/>
      <c r="E49" s="42">
        <f t="shared" si="6"/>
        <v>0</v>
      </c>
      <c r="F49" s="42">
        <f t="shared" si="0"/>
        <v>0</v>
      </c>
      <c r="I49" s="28">
        <f t="shared" si="7"/>
        <v>0</v>
      </c>
      <c r="J49" s="28">
        <f t="shared" si="8"/>
        <v>0</v>
      </c>
    </row>
    <row r="50" spans="1:10" ht="18">
      <c r="A50" s="41"/>
      <c r="B50" s="41"/>
      <c r="C50" s="43">
        <f t="shared" si="1"/>
        <v>0</v>
      </c>
      <c r="D50" s="43"/>
      <c r="E50" s="42">
        <f t="shared" si="6"/>
        <v>0</v>
      </c>
      <c r="F50" s="42">
        <f t="shared" si="0"/>
        <v>0</v>
      </c>
      <c r="I50" s="28">
        <f t="shared" si="7"/>
        <v>0</v>
      </c>
      <c r="J50" s="28">
        <f t="shared" si="8"/>
        <v>0</v>
      </c>
    </row>
    <row r="51" spans="1:10" ht="18">
      <c r="A51" s="41"/>
      <c r="B51" s="41"/>
      <c r="C51" s="43">
        <f t="shared" si="1"/>
        <v>0</v>
      </c>
      <c r="D51" s="43"/>
      <c r="E51" s="42">
        <f t="shared" si="6"/>
        <v>0</v>
      </c>
      <c r="F51" s="42">
        <f t="shared" si="0"/>
        <v>0</v>
      </c>
      <c r="I51" s="28">
        <f t="shared" si="7"/>
        <v>0</v>
      </c>
      <c r="J51" s="28">
        <f t="shared" si="8"/>
        <v>0</v>
      </c>
    </row>
    <row r="52" spans="1:10" ht="18">
      <c r="A52" s="41"/>
      <c r="B52" s="41"/>
      <c r="C52" s="43">
        <f t="shared" si="1"/>
        <v>0</v>
      </c>
      <c r="D52" s="43"/>
      <c r="E52" s="42">
        <f t="shared" si="6"/>
        <v>0</v>
      </c>
      <c r="F52" s="42">
        <f t="shared" si="0"/>
        <v>0</v>
      </c>
      <c r="I52" s="28">
        <f t="shared" si="7"/>
        <v>0</v>
      </c>
      <c r="J52" s="28">
        <f t="shared" si="8"/>
        <v>0</v>
      </c>
    </row>
    <row r="53" spans="1:10" ht="18">
      <c r="A53" s="41"/>
      <c r="B53" s="41"/>
      <c r="C53" s="43">
        <f t="shared" si="1"/>
        <v>0</v>
      </c>
      <c r="D53" s="43"/>
      <c r="E53" s="42">
        <f t="shared" si="6"/>
        <v>0</v>
      </c>
      <c r="F53" s="42">
        <f t="shared" si="0"/>
        <v>0</v>
      </c>
      <c r="I53" s="28">
        <f t="shared" si="7"/>
        <v>0</v>
      </c>
      <c r="J53" s="28">
        <f t="shared" si="8"/>
        <v>0</v>
      </c>
    </row>
    <row r="54" spans="1:10" ht="18">
      <c r="A54" s="41"/>
      <c r="B54" s="41"/>
      <c r="C54" s="43"/>
      <c r="D54" s="43"/>
      <c r="E54" s="42"/>
      <c r="F54" s="42">
        <f>E54*H$1</f>
        <v>0</v>
      </c>
      <c r="I54" s="28">
        <f t="shared" si="7"/>
        <v>0</v>
      </c>
      <c r="J54" s="28">
        <f t="shared" si="8"/>
        <v>0</v>
      </c>
    </row>
    <row r="55" spans="1:10" ht="18">
      <c r="A55" s="41"/>
      <c r="B55" s="41"/>
      <c r="C55" s="43"/>
      <c r="D55" s="43"/>
      <c r="E55" s="42"/>
      <c r="F55" s="42">
        <f>E55*H$1</f>
        <v>0</v>
      </c>
      <c r="I55" s="28">
        <f t="shared" si="7"/>
        <v>0</v>
      </c>
      <c r="J55" s="28">
        <f t="shared" si="8"/>
        <v>0</v>
      </c>
    </row>
    <row r="56" spans="1:2" ht="18">
      <c r="A56" s="41"/>
      <c r="B56" s="41"/>
    </row>
    <row r="57" spans="1:2" ht="18">
      <c r="A57" s="41"/>
      <c r="B57" s="41"/>
    </row>
    <row r="58" spans="1:2" ht="18">
      <c r="A58" s="41"/>
      <c r="B58" s="41"/>
    </row>
    <row r="59" spans="1:2" ht="18">
      <c r="A59" s="41"/>
      <c r="B59" s="41"/>
    </row>
    <row r="60" spans="1:2" ht="18">
      <c r="A60" s="41"/>
      <c r="B60" s="41"/>
    </row>
    <row r="61" spans="1:2" ht="18">
      <c r="A61" s="41"/>
      <c r="B61" s="41"/>
    </row>
    <row r="62" spans="1:2" ht="18">
      <c r="A62" s="41"/>
      <c r="B62" s="41"/>
    </row>
    <row r="63" spans="1:2" ht="18">
      <c r="A63" s="41"/>
      <c r="B63" s="41"/>
    </row>
    <row r="64" spans="1:2" ht="18">
      <c r="A64" s="41"/>
      <c r="B64" s="41"/>
    </row>
    <row r="65" spans="1:2" ht="18">
      <c r="A65" s="41"/>
      <c r="B65" s="41"/>
    </row>
    <row r="66" spans="1:2" ht="18">
      <c r="A66" s="41"/>
      <c r="B66" s="41"/>
    </row>
    <row r="67" spans="1:2" ht="18">
      <c r="A67" s="41"/>
      <c r="B67" s="41"/>
    </row>
    <row r="68" spans="1:2" ht="18">
      <c r="A68" s="41"/>
      <c r="B68" s="41"/>
    </row>
    <row r="69" spans="1:2" ht="18">
      <c r="A69" s="41"/>
      <c r="B69" s="41"/>
    </row>
    <row r="70" spans="1:2" ht="18">
      <c r="A70" s="41"/>
      <c r="B70" s="41"/>
    </row>
    <row r="71" spans="1:2" ht="18">
      <c r="A71" s="41"/>
      <c r="B71" s="41"/>
    </row>
    <row r="72" spans="1:2" ht="18">
      <c r="A72" s="41"/>
      <c r="B72" s="41"/>
    </row>
    <row r="73" spans="1:2" ht="18">
      <c r="A73" s="41"/>
      <c r="B73" s="41"/>
    </row>
    <row r="74" spans="1:2" ht="18">
      <c r="A74" s="41"/>
      <c r="B74" s="41"/>
    </row>
    <row r="75" spans="1:2" ht="18">
      <c r="A75" s="41"/>
      <c r="B75" s="41"/>
    </row>
    <row r="76" spans="1:2" ht="18">
      <c r="A76" s="41"/>
      <c r="B76" s="41"/>
    </row>
    <row r="77" spans="1:2" ht="18">
      <c r="A77" s="41"/>
      <c r="B77" s="41"/>
    </row>
  </sheetData>
  <sheetProtection/>
  <printOptions gridLines="1"/>
  <pageMargins left="0.75" right="0.75" top="1" bottom="1" header="0.511811023" footer="0.511811023"/>
  <pageSetup orientation="portrait" paperSize="9"/>
  <headerFooter alignWithMargins="0">
    <oddHeader>&amp;L-&amp;CSeite &amp;P&amp;R&amp;D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Gerrit Schulz</cp:lastModifiedBy>
  <cp:lastPrinted>2002-12-22T18:04:30Z</cp:lastPrinted>
  <dcterms:created xsi:type="dcterms:W3CDTF">2002-01-02T20:44:15Z</dcterms:created>
  <dcterms:modified xsi:type="dcterms:W3CDTF">2019-10-26T16:24:33Z</dcterms:modified>
  <cp:category/>
  <cp:version/>
  <cp:contentType/>
  <cp:contentStatus/>
</cp:coreProperties>
</file>