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20" yWindow="1340" windowWidth="24380" windowHeight="23520" activeTab="0"/>
  </bookViews>
  <sheets>
    <sheet name="Gesamt" sheetId="1" r:id="rId1"/>
    <sheet name="Geld" sheetId="2" r:id="rId2"/>
    <sheet name="Arbeitszeiten" sheetId="3" r:id="rId3"/>
    <sheet name="Nutzung" sheetId="4" r:id="rId4"/>
    <sheet name="Beleg 5" sheetId="5" r:id="rId5"/>
  </sheets>
  <definedNames/>
  <calcPr fullCalcOnLoad="1"/>
</workbook>
</file>

<file path=xl/sharedStrings.xml><?xml version="1.0" encoding="utf-8"?>
<sst xmlns="http://schemas.openxmlformats.org/spreadsheetml/2006/main" count="115" uniqueCount="73">
  <si>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</si>
  <si>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</si>
  <si>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</si>
  <si>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</si>
  <si>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</si>
  <si>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</si>
  <si>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</si>
  <si>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</si>
  <si>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Summen:</t>
  </si>
  <si>
    <t>Zuteilung der Ausgaben:</t>
  </si>
  <si>
    <t xml:space="preserve">Datum </t>
  </si>
  <si>
    <t>Beleg</t>
  </si>
  <si>
    <t>Text</t>
  </si>
  <si>
    <t>Haus</t>
  </si>
  <si>
    <t>Kontrolle</t>
  </si>
  <si>
    <t>Stunden</t>
  </si>
  <si>
    <t>Betrag</t>
  </si>
  <si>
    <t>Ausgleich</t>
  </si>
  <si>
    <t>Zeitraum</t>
  </si>
  <si>
    <t>Nächte</t>
  </si>
  <si>
    <t>von</t>
  </si>
  <si>
    <t>bis</t>
  </si>
  <si>
    <t>Name</t>
  </si>
  <si>
    <t>G</t>
  </si>
  <si>
    <t>Pers.</t>
  </si>
  <si>
    <t>Geld</t>
  </si>
  <si>
    <t>Arbeitszeiten</t>
  </si>
  <si>
    <t>Stundensatz:</t>
  </si>
  <si>
    <t>Abrechnung Taganana Nutzung</t>
  </si>
  <si>
    <t>Tagessatz pro Person und Nacht:</t>
  </si>
  <si>
    <t>Tage</t>
  </si>
  <si>
    <t>Gesamtübersicht Abrechnung Taganana</t>
  </si>
  <si>
    <t>IBAN:</t>
  </si>
  <si>
    <t>BIC/SWIFT</t>
  </si>
  <si>
    <t>Gerrit N.I.E. nr.:</t>
  </si>
  <si>
    <t>X-2537353-Q</t>
  </si>
  <si>
    <t>Nächte ges.</t>
  </si>
  <si>
    <t>ES17 2100 6653 9507 0002 2560</t>
  </si>
  <si>
    <t>CAIXESBBXXX</t>
  </si>
  <si>
    <t>M/G</t>
  </si>
  <si>
    <t>M</t>
  </si>
  <si>
    <t>Gästeliste (einschließlich Mathias und Gerrit)</t>
  </si>
  <si>
    <t>Mathias</t>
  </si>
  <si>
    <t>Konto bei la Caixa:</t>
  </si>
  <si>
    <t>Mathias N.I.E.</t>
  </si>
  <si>
    <t>Y8086246-N</t>
  </si>
  <si>
    <t>5.1.22</t>
  </si>
  <si>
    <t>Kontoauffüllung</t>
  </si>
  <si>
    <t>1.4.22</t>
  </si>
  <si>
    <t>Auslagen Mathias</t>
  </si>
  <si>
    <t>Frühjahr 22</t>
  </si>
  <si>
    <t>Markus und Norbert</t>
  </si>
  <si>
    <t>g</t>
  </si>
  <si>
    <t>Stephan</t>
  </si>
  <si>
    <t>m</t>
  </si>
  <si>
    <t>Markus und Michael</t>
  </si>
  <si>
    <t>Jason</t>
  </si>
  <si>
    <t>Nick</t>
  </si>
  <si>
    <t>Gunnar</t>
  </si>
  <si>
    <t>Axel und Werner</t>
  </si>
  <si>
    <t>30.9.22</t>
  </si>
  <si>
    <t>ö</t>
  </si>
  <si>
    <t>15.12.22</t>
  </si>
  <si>
    <t>Herbst 22</t>
  </si>
  <si>
    <t>Stephan Siepe</t>
  </si>
  <si>
    <t>Joe</t>
  </si>
  <si>
    <t>Tobias</t>
  </si>
  <si>
    <t>Dominique + Gang</t>
  </si>
  <si>
    <t>Sabine + Waldi</t>
  </si>
  <si>
    <t>Dirk + Franklin</t>
  </si>
  <si>
    <t>Carito + Amiga</t>
  </si>
  <si>
    <t>Mathias + Stephan</t>
  </si>
  <si>
    <t>Nuria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</si>
</sst>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"/>
    <numFmt numFmtId="176" formatCode="_-* #,##0.0\ &quot;DM&quot;_-;\-* #,##0.0\ &quot;DM&quot;_-;_-* &quot;-&quot;??\ &quot;DM&quot;_-;_-@_-"/>
    <numFmt numFmtId="177" formatCode="_-* #,##0\ &quot;DM&quot;_-;\-* #,##0\ &quot;DM&quot;_-;_-* &quot;-&quot;??\ &quot;DM&quot;_-;_-@_-"/>
    <numFmt numFmtId="178" formatCode="_-* #,##0.000\ _D_M_-;\-* #,##0.000\ _D_M_-;_-* &quot;-&quot;??\ _D_M_-;_-@_-"/>
    <numFmt numFmtId="179" formatCode="_-* #,##0.0\ _D_M_-;\-* #,##0.0\ _D_M_-;_-* &quot;-&quot;??\ _D_M_-;_-@_-"/>
    <numFmt numFmtId="180" formatCode="_-* #,##0\ _D_M_-;\-* #,##0\ _D_M_-;_-* &quot;-&quot;??\ _D_M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mmm\ yyyy"/>
  </numFmts>
  <fonts count="4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0" fontId="4" fillId="0" borderId="0" xfId="0" applyNumberFormat="1" applyFont="1" applyAlignment="1">
      <alignment/>
    </xf>
    <xf numFmtId="40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0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40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40" fontId="4" fillId="0" borderId="11" xfId="0" applyNumberFormat="1" applyFont="1" applyBorder="1" applyAlignment="1">
      <alignment/>
    </xf>
    <xf numFmtId="40" fontId="5" fillId="0" borderId="11" xfId="0" applyNumberFormat="1" applyFont="1" applyBorder="1" applyAlignment="1">
      <alignment horizontal="center" vertical="center" wrapText="1"/>
    </xf>
    <xf numFmtId="40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33" borderId="11" xfId="0" applyNumberFormat="1" applyFont="1" applyFill="1" applyBorder="1" applyAlignment="1">
      <alignment horizontal="center"/>
    </xf>
    <xf numFmtId="40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1" fontId="4" fillId="34" borderId="0" xfId="0" applyNumberFormat="1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0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2" fontId="4" fillId="35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36" borderId="11" xfId="0" applyNumberFormat="1" applyFont="1" applyFill="1" applyBorder="1" applyAlignment="1">
      <alignment/>
    </xf>
    <xf numFmtId="2" fontId="10" fillId="36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35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9" fillId="34" borderId="0" xfId="0" applyFont="1" applyFill="1" applyAlignment="1">
      <alignment/>
    </xf>
    <xf numFmtId="2" fontId="13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4" fontId="9" fillId="19" borderId="11" xfId="0" applyNumberFormat="1" applyFont="1" applyFill="1" applyBorder="1" applyAlignment="1">
      <alignment/>
    </xf>
    <xf numFmtId="4" fontId="9" fillId="39" borderId="11" xfId="0" applyNumberFormat="1" applyFont="1" applyFill="1" applyBorder="1" applyAlignment="1" applyProtection="1">
      <alignment horizontal="right"/>
      <protection locked="0"/>
    </xf>
    <xf numFmtId="1" fontId="4" fillId="34" borderId="0" xfId="0" applyNumberFormat="1" applyFont="1" applyFill="1" applyAlignment="1">
      <alignment horizontal="center" vertical="center"/>
    </xf>
    <xf numFmtId="40" fontId="5" fillId="4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enviar(0,%20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28.140625" style="36" customWidth="1"/>
    <col min="2" max="2" width="19.421875" style="37" customWidth="1"/>
    <col min="3" max="3" width="20.421875" style="37" customWidth="1"/>
    <col min="4" max="16384" width="11.421875" style="36" customWidth="1"/>
  </cols>
  <sheetData>
    <row r="1" spans="1:5" ht="24.75">
      <c r="A1" s="36" t="s">
        <v>31</v>
      </c>
      <c r="D1" s="86">
        <v>2022</v>
      </c>
      <c r="E1" s="87"/>
    </row>
    <row r="2" ht="30" customHeight="1"/>
    <row r="3" spans="1:3" ht="30" customHeight="1">
      <c r="A3" s="38"/>
      <c r="B3" s="39" t="s">
        <v>42</v>
      </c>
      <c r="C3" s="39" t="s">
        <v>0</v>
      </c>
    </row>
    <row r="4" spans="1:3" ht="30" customHeight="1">
      <c r="A4" s="38" t="s">
        <v>1</v>
      </c>
      <c r="B4" s="82">
        <f>C4*-1</f>
        <v>2210.54</v>
      </c>
      <c r="C4" s="82">
        <v>-2210.54</v>
      </c>
    </row>
    <row r="5" spans="1:3" ht="30" customHeight="1">
      <c r="A5" s="38" t="s">
        <v>2</v>
      </c>
      <c r="B5" s="40">
        <f>Geld!F6</f>
        <v>-278.08500000000004</v>
      </c>
      <c r="C5" s="40">
        <f>Geld!G6</f>
        <v>278.08500000000004</v>
      </c>
    </row>
    <row r="6" spans="1:3" ht="30" customHeight="1">
      <c r="A6" s="38" t="s">
        <v>3</v>
      </c>
      <c r="B6" s="40">
        <f>Arbeitszeiten!B7</f>
        <v>462.5</v>
      </c>
      <c r="C6" s="40">
        <f>Arbeitszeiten!C7</f>
        <v>-462.5</v>
      </c>
    </row>
    <row r="7" spans="1:3" ht="30" customHeight="1">
      <c r="A7" s="38" t="s">
        <v>4</v>
      </c>
      <c r="B7" s="40">
        <f>Nutzung!B7</f>
        <v>600</v>
      </c>
      <c r="C7" s="40">
        <f>Nutzung!C7</f>
        <v>-600</v>
      </c>
    </row>
    <row r="8" spans="1:4" ht="30" customHeight="1">
      <c r="A8" s="38" t="s">
        <v>5</v>
      </c>
      <c r="B8" s="81">
        <f>SUM(B4:B7)</f>
        <v>2994.955</v>
      </c>
      <c r="C8" s="81">
        <f>SUM(C4:C7)</f>
        <v>-2994.955</v>
      </c>
      <c r="D8" s="41">
        <f>B8+C8</f>
        <v>0</v>
      </c>
    </row>
    <row r="10" spans="1:4" ht="24.75">
      <c r="A10" s="74" t="s">
        <v>43</v>
      </c>
      <c r="B10" s="75"/>
      <c r="C10" s="75"/>
      <c r="D10" s="75"/>
    </row>
    <row r="11" spans="1:4" ht="24.75">
      <c r="A11" s="74" t="s">
        <v>32</v>
      </c>
      <c r="B11" s="75" t="s">
        <v>37</v>
      </c>
      <c r="C11" s="75"/>
      <c r="D11" s="74"/>
    </row>
    <row r="12" spans="1:4" ht="24.75">
      <c r="A12" s="74" t="s">
        <v>33</v>
      </c>
      <c r="B12" s="74" t="s">
        <v>38</v>
      </c>
      <c r="C12" s="75"/>
      <c r="D12" s="74"/>
    </row>
    <row r="14" spans="1:3" ht="24.75">
      <c r="A14" s="76" t="s">
        <v>34</v>
      </c>
      <c r="B14" s="76" t="s">
        <v>35</v>
      </c>
      <c r="C14" s="76"/>
    </row>
    <row r="15" spans="1:2" ht="24.75">
      <c r="A15" s="76" t="s">
        <v>44</v>
      </c>
      <c r="B15" s="76" t="s">
        <v>45</v>
      </c>
    </row>
  </sheetData>
  <sheetProtection/>
  <mergeCells count="1">
    <mergeCell ref="D1:E1"/>
  </mergeCells>
  <hyperlinks>
    <hyperlink ref="B11" r:id="rId1" display="ES17 2100 6653 9507 0002 2560"/>
  </hyperlinks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2"/>
  <sheetViews>
    <sheetView zoomScale="150" zoomScaleNormal="150" zoomScalePageLayoutView="0" workbookViewId="0" topLeftCell="A1">
      <pane ySplit="10" topLeftCell="A11" activePane="bottomLeft" state="frozen"/>
      <selection pane="topLeft" activeCell="A1" sqref="A1"/>
      <selection pane="bottomLeft" activeCell="J16" sqref="J16"/>
    </sheetView>
  </sheetViews>
  <sheetFormatPr defaultColWidth="11.57421875" defaultRowHeight="12.75"/>
  <cols>
    <col min="1" max="1" width="11.421875" style="11" customWidth="1"/>
    <col min="2" max="2" width="7.140625" style="8" customWidth="1"/>
    <col min="3" max="3" width="35.421875" style="69" customWidth="1"/>
    <col min="4" max="4" width="12.421875" style="4" hidden="1" customWidth="1"/>
    <col min="5" max="7" width="11.421875" style="6" customWidth="1"/>
    <col min="8" max="8" width="12.28125" style="0" customWidth="1"/>
    <col min="9" max="16384" width="11.421875" style="0" customWidth="1"/>
  </cols>
  <sheetData>
    <row r="1" spans="1:8" s="2" customFormat="1" ht="34.5" customHeight="1">
      <c r="A1" s="88" t="s">
        <v>6</v>
      </c>
      <c r="B1" s="89"/>
      <c r="C1" s="83">
        <f>Gesamt!D1</f>
        <v>2022</v>
      </c>
      <c r="E1" s="5"/>
      <c r="F1" s="5"/>
      <c r="G1" s="26" t="s">
        <v>7</v>
      </c>
      <c r="H1" s="21">
        <f>SUM(H4:H72)</f>
        <v>0</v>
      </c>
    </row>
    <row r="2" spans="1:7" s="2" customFormat="1" ht="18">
      <c r="A2" s="10" t="s">
        <v>25</v>
      </c>
      <c r="B2" s="7"/>
      <c r="C2" s="68"/>
      <c r="D2" s="3"/>
      <c r="E2" s="5"/>
      <c r="F2" s="5"/>
      <c r="G2" s="5"/>
    </row>
    <row r="3" spans="1:7" s="2" customFormat="1" ht="15.75" customHeight="1">
      <c r="A3" s="10"/>
      <c r="B3" s="7"/>
      <c r="C3" s="27"/>
      <c r="E3" s="28"/>
      <c r="F3" s="29" t="s">
        <v>42</v>
      </c>
      <c r="G3" s="29" t="s">
        <v>0</v>
      </c>
    </row>
    <row r="4" spans="1:8" s="2" customFormat="1" ht="18">
      <c r="A4" s="10"/>
      <c r="B4" s="7"/>
      <c r="C4" s="25" t="s">
        <v>8</v>
      </c>
      <c r="E4" s="30">
        <f>SUM(E11:E92)</f>
        <v>-3443.83</v>
      </c>
      <c r="F4" s="30">
        <f>SUM(F11:F92)</f>
        <v>1443.83</v>
      </c>
      <c r="G4" s="30">
        <f>SUM(G11:G92)</f>
        <v>2000</v>
      </c>
      <c r="H4" s="6">
        <f>SUM(E4:G4)</f>
        <v>0</v>
      </c>
    </row>
    <row r="5" spans="1:8" s="2" customFormat="1" ht="18">
      <c r="A5" s="10"/>
      <c r="B5" s="7"/>
      <c r="C5" s="25" t="s">
        <v>9</v>
      </c>
      <c r="E5" s="30">
        <f>(F5+G5)*-1</f>
        <v>3443.83</v>
      </c>
      <c r="F5" s="30">
        <f>E4/2</f>
        <v>-1721.915</v>
      </c>
      <c r="G5" s="30">
        <f>E4/2</f>
        <v>-1721.915</v>
      </c>
      <c r="H5" s="6">
        <f>SUM(E5:G5)</f>
        <v>0</v>
      </c>
    </row>
    <row r="6" spans="1:8" s="2" customFormat="1" ht="18">
      <c r="A6" s="10"/>
      <c r="B6" s="7"/>
      <c r="C6" s="25" t="s">
        <v>8</v>
      </c>
      <c r="E6" s="30"/>
      <c r="F6" s="35">
        <f>F4+F5</f>
        <v>-278.08500000000004</v>
      </c>
      <c r="G6" s="35">
        <f>G4+G5</f>
        <v>278.08500000000004</v>
      </c>
      <c r="H6" s="6">
        <f>SUM(E6:G6)</f>
        <v>0</v>
      </c>
    </row>
    <row r="7" spans="1:8" s="2" customFormat="1" ht="18">
      <c r="A7" s="10"/>
      <c r="B7" s="7"/>
      <c r="C7" s="70"/>
      <c r="D7" s="3"/>
      <c r="E7" s="21"/>
      <c r="F7"/>
      <c r="G7"/>
      <c r="H7" s="21"/>
    </row>
    <row r="8" spans="1:8" s="2" customFormat="1" ht="18">
      <c r="A8" s="10"/>
      <c r="B8" s="7"/>
      <c r="C8" s="68"/>
      <c r="D8" s="3"/>
      <c r="E8" s="21"/>
      <c r="F8" s="21"/>
      <c r="G8" s="21"/>
      <c r="H8"/>
    </row>
    <row r="9" ht="5.25" customHeight="1"/>
    <row r="10" spans="1:8" s="1" customFormat="1" ht="16.5">
      <c r="A10" s="50" t="s">
        <v>10</v>
      </c>
      <c r="B10" s="51" t="s">
        <v>11</v>
      </c>
      <c r="C10" s="52" t="s">
        <v>12</v>
      </c>
      <c r="D10" s="53"/>
      <c r="E10" s="84" t="s">
        <v>13</v>
      </c>
      <c r="F10" s="54" t="str">
        <f>F3</f>
        <v>Mathias</v>
      </c>
      <c r="G10" s="54" t="s">
        <v>0</v>
      </c>
      <c r="H10" s="9" t="s">
        <v>14</v>
      </c>
    </row>
    <row r="11" spans="1:8" ht="13.5">
      <c r="A11" s="11" t="s">
        <v>46</v>
      </c>
      <c r="B11" s="8">
        <v>1</v>
      </c>
      <c r="C11" s="69" t="s">
        <v>47</v>
      </c>
      <c r="D11" s="33"/>
      <c r="E11" s="6">
        <f>(F11+G11)*-1</f>
        <v>-1000</v>
      </c>
      <c r="G11" s="6">
        <v>1000</v>
      </c>
      <c r="H11" s="6">
        <f aca="true" t="shared" si="0" ref="H11:H17">SUM(E11:G11)</f>
        <v>0</v>
      </c>
    </row>
    <row r="12" spans="1:8" ht="13.5">
      <c r="A12" s="11" t="s">
        <v>48</v>
      </c>
      <c r="B12" s="8">
        <v>2</v>
      </c>
      <c r="C12" s="69" t="s">
        <v>49</v>
      </c>
      <c r="D12" s="33"/>
      <c r="E12" s="6">
        <f aca="true" t="shared" si="1" ref="E12:E71">(F12+G12)*-1</f>
        <v>-853.52</v>
      </c>
      <c r="F12" s="6">
        <v>853.52</v>
      </c>
      <c r="H12" s="6">
        <f t="shared" si="0"/>
        <v>0</v>
      </c>
    </row>
    <row r="13" spans="1:8" ht="13.5">
      <c r="A13" s="11" t="s">
        <v>60</v>
      </c>
      <c r="B13" s="8">
        <v>4</v>
      </c>
      <c r="C13" s="69" t="s">
        <v>47</v>
      </c>
      <c r="D13" s="33"/>
      <c r="E13" s="6">
        <f t="shared" si="1"/>
        <v>-1000</v>
      </c>
      <c r="G13" s="6">
        <v>1000</v>
      </c>
      <c r="H13" s="6">
        <f t="shared" si="0"/>
        <v>0</v>
      </c>
    </row>
    <row r="14" spans="1:8" ht="13.5">
      <c r="A14" s="11" t="s">
        <v>62</v>
      </c>
      <c r="B14" s="8">
        <v>5</v>
      </c>
      <c r="C14" s="69" t="s">
        <v>49</v>
      </c>
      <c r="D14" s="33"/>
      <c r="E14" s="6">
        <f t="shared" si="1"/>
        <v>-590.31</v>
      </c>
      <c r="F14" s="6">
        <v>590.31</v>
      </c>
      <c r="H14" s="6">
        <f t="shared" si="0"/>
        <v>0</v>
      </c>
    </row>
    <row r="15" spans="4:8" ht="15.75" customHeight="1">
      <c r="D15" s="33"/>
      <c r="E15" s="6">
        <f t="shared" si="1"/>
        <v>0</v>
      </c>
      <c r="H15" s="6">
        <f t="shared" si="0"/>
        <v>0</v>
      </c>
    </row>
    <row r="16" spans="4:8" ht="12.75">
      <c r="D16" s="33"/>
      <c r="E16" s="6">
        <f t="shared" si="1"/>
        <v>0</v>
      </c>
      <c r="H16" s="6">
        <f t="shared" si="0"/>
        <v>0</v>
      </c>
    </row>
    <row r="17" spans="2:8" ht="12.75">
      <c r="B17" s="8" t="s">
        <v>61</v>
      </c>
      <c r="D17" s="33"/>
      <c r="E17" s="6">
        <f t="shared" si="1"/>
        <v>0</v>
      </c>
      <c r="H17" s="6">
        <f t="shared" si="0"/>
        <v>0</v>
      </c>
    </row>
    <row r="18" spans="4:8" ht="12.75">
      <c r="D18" s="33"/>
      <c r="E18" s="6">
        <f t="shared" si="1"/>
        <v>0</v>
      </c>
      <c r="H18" s="6">
        <f aca="true" t="shared" si="2" ref="H18:H51">SUM(E18:G18)</f>
        <v>0</v>
      </c>
    </row>
    <row r="19" spans="4:8" ht="12.75">
      <c r="D19" s="33"/>
      <c r="E19" s="6">
        <f t="shared" si="1"/>
        <v>0</v>
      </c>
      <c r="H19" s="6">
        <f t="shared" si="2"/>
        <v>0</v>
      </c>
    </row>
    <row r="20" spans="4:8" ht="12.75">
      <c r="D20" s="33"/>
      <c r="E20" s="6">
        <f t="shared" si="1"/>
        <v>0</v>
      </c>
      <c r="H20" s="6">
        <f>SUM(E20:G20)</f>
        <v>0</v>
      </c>
    </row>
    <row r="21" spans="4:8" ht="12.75">
      <c r="D21" s="33"/>
      <c r="E21" s="6">
        <f t="shared" si="1"/>
        <v>0</v>
      </c>
      <c r="H21" s="6">
        <f>SUM(E21:G21)</f>
        <v>0</v>
      </c>
    </row>
    <row r="22" spans="4:8" ht="12.75">
      <c r="D22" s="33"/>
      <c r="E22" s="6">
        <f t="shared" si="1"/>
        <v>0</v>
      </c>
      <c r="H22" s="6">
        <f t="shared" si="2"/>
        <v>0</v>
      </c>
    </row>
    <row r="23" spans="4:8" ht="12.75">
      <c r="D23" s="33"/>
      <c r="E23" s="6">
        <f t="shared" si="1"/>
        <v>0</v>
      </c>
      <c r="H23" s="6">
        <f t="shared" si="2"/>
        <v>0</v>
      </c>
    </row>
    <row r="24" spans="4:8" ht="12.75">
      <c r="D24" s="33"/>
      <c r="E24" s="6">
        <f t="shared" si="1"/>
        <v>0</v>
      </c>
      <c r="H24" s="6">
        <f t="shared" si="2"/>
        <v>0</v>
      </c>
    </row>
    <row r="25" spans="4:8" ht="12.75">
      <c r="D25" s="33"/>
      <c r="E25" s="6">
        <f t="shared" si="1"/>
        <v>0</v>
      </c>
      <c r="H25" s="6">
        <f t="shared" si="2"/>
        <v>0</v>
      </c>
    </row>
    <row r="26" spans="4:8" ht="12.75">
      <c r="D26" s="33"/>
      <c r="E26" s="6">
        <f t="shared" si="1"/>
        <v>0</v>
      </c>
      <c r="H26" s="6">
        <f t="shared" si="2"/>
        <v>0</v>
      </c>
    </row>
    <row r="27" spans="4:8" ht="12.75">
      <c r="D27" s="33"/>
      <c r="E27" s="6">
        <f t="shared" si="1"/>
        <v>0</v>
      </c>
      <c r="H27" s="6">
        <f t="shared" si="2"/>
        <v>0</v>
      </c>
    </row>
    <row r="28" spans="4:8" ht="12.75">
      <c r="D28" s="33"/>
      <c r="E28" s="6">
        <f t="shared" si="1"/>
        <v>0</v>
      </c>
      <c r="H28" s="6">
        <f t="shared" si="2"/>
        <v>0</v>
      </c>
    </row>
    <row r="29" spans="5:8" ht="12.75">
      <c r="E29" s="6">
        <f t="shared" si="1"/>
        <v>0</v>
      </c>
      <c r="H29" s="6">
        <f t="shared" si="2"/>
        <v>0</v>
      </c>
    </row>
    <row r="30" spans="4:8" ht="12.75">
      <c r="D30" s="33"/>
      <c r="E30" s="6">
        <f t="shared" si="1"/>
        <v>0</v>
      </c>
      <c r="H30" s="6">
        <f>SUM(E30:G30)</f>
        <v>0</v>
      </c>
    </row>
    <row r="31" spans="4:8" ht="12.75">
      <c r="D31" s="33"/>
      <c r="E31" s="6">
        <f t="shared" si="1"/>
        <v>0</v>
      </c>
      <c r="H31" s="6">
        <f>SUM(E31:G31)</f>
        <v>0</v>
      </c>
    </row>
    <row r="32" spans="4:8" ht="12.75">
      <c r="D32" s="33"/>
      <c r="E32" s="6">
        <f t="shared" si="1"/>
        <v>0</v>
      </c>
      <c r="H32" s="6">
        <f t="shared" si="2"/>
        <v>0</v>
      </c>
    </row>
    <row r="33" spans="4:8" ht="12.75">
      <c r="D33" s="33"/>
      <c r="E33" s="6">
        <f t="shared" si="1"/>
        <v>0</v>
      </c>
      <c r="H33" s="6">
        <f t="shared" si="2"/>
        <v>0</v>
      </c>
    </row>
    <row r="34" spans="4:8" ht="12.75">
      <c r="D34" s="33"/>
      <c r="E34" s="6">
        <f t="shared" si="1"/>
        <v>0</v>
      </c>
      <c r="H34" s="6">
        <f t="shared" si="2"/>
        <v>0</v>
      </c>
    </row>
    <row r="35" spans="4:8" ht="12.75">
      <c r="D35" s="33"/>
      <c r="E35" s="6">
        <f t="shared" si="1"/>
        <v>0</v>
      </c>
      <c r="H35" s="6">
        <f t="shared" si="2"/>
        <v>0</v>
      </c>
    </row>
    <row r="36" spans="4:8" ht="12.75">
      <c r="D36" s="33"/>
      <c r="E36" s="6">
        <f t="shared" si="1"/>
        <v>0</v>
      </c>
      <c r="H36" s="6">
        <f t="shared" si="2"/>
        <v>0</v>
      </c>
    </row>
    <row r="37" spans="4:8" ht="12.75">
      <c r="D37" s="33"/>
      <c r="E37" s="6">
        <f t="shared" si="1"/>
        <v>0</v>
      </c>
      <c r="H37" s="6">
        <f t="shared" si="2"/>
        <v>0</v>
      </c>
    </row>
    <row r="38" spans="4:8" ht="12.75">
      <c r="D38" s="33"/>
      <c r="E38" s="6">
        <f t="shared" si="1"/>
        <v>0</v>
      </c>
      <c r="H38" s="6">
        <f t="shared" si="2"/>
        <v>0</v>
      </c>
    </row>
    <row r="39" spans="4:8" ht="12.75">
      <c r="D39" s="33"/>
      <c r="E39" s="6">
        <f t="shared" si="1"/>
        <v>0</v>
      </c>
      <c r="H39" s="6">
        <f t="shared" si="2"/>
        <v>0</v>
      </c>
    </row>
    <row r="40" spans="4:8" ht="12.75">
      <c r="D40" s="33"/>
      <c r="E40" s="6">
        <f t="shared" si="1"/>
        <v>0</v>
      </c>
      <c r="H40" s="6">
        <f t="shared" si="2"/>
        <v>0</v>
      </c>
    </row>
    <row r="41" spans="4:8" ht="12.75">
      <c r="D41" s="33"/>
      <c r="E41" s="6">
        <f t="shared" si="1"/>
        <v>0</v>
      </c>
      <c r="H41" s="6">
        <f>SUM(E41:G41)</f>
        <v>0</v>
      </c>
    </row>
    <row r="42" spans="4:8" ht="12.75">
      <c r="D42" s="33"/>
      <c r="E42" s="6">
        <f t="shared" si="1"/>
        <v>0</v>
      </c>
      <c r="H42" s="6">
        <f t="shared" si="2"/>
        <v>0</v>
      </c>
    </row>
    <row r="43" spans="4:8" ht="12.75">
      <c r="D43" s="33"/>
      <c r="E43" s="6">
        <f t="shared" si="1"/>
        <v>0</v>
      </c>
      <c r="H43" s="6">
        <f t="shared" si="2"/>
        <v>0</v>
      </c>
    </row>
    <row r="44" spans="4:8" ht="12.75">
      <c r="D44" s="33"/>
      <c r="E44" s="6">
        <f t="shared" si="1"/>
        <v>0</v>
      </c>
      <c r="H44" s="6">
        <f t="shared" si="2"/>
        <v>0</v>
      </c>
    </row>
    <row r="45" spans="4:8" ht="12.75">
      <c r="D45" s="33"/>
      <c r="E45" s="6">
        <f t="shared" si="1"/>
        <v>0</v>
      </c>
      <c r="H45" s="6">
        <f t="shared" si="2"/>
        <v>0</v>
      </c>
    </row>
    <row r="46" spans="4:8" ht="12.75">
      <c r="D46" s="33"/>
      <c r="E46" s="6">
        <f t="shared" si="1"/>
        <v>0</v>
      </c>
      <c r="H46" s="6">
        <f t="shared" si="2"/>
        <v>0</v>
      </c>
    </row>
    <row r="47" spans="4:8" ht="12.75">
      <c r="D47" s="33"/>
      <c r="E47" s="6">
        <f t="shared" si="1"/>
        <v>0</v>
      </c>
      <c r="H47" s="6">
        <f t="shared" si="2"/>
        <v>0</v>
      </c>
    </row>
    <row r="48" spans="4:8" ht="12.75">
      <c r="D48" s="33"/>
      <c r="E48" s="6">
        <f t="shared" si="1"/>
        <v>0</v>
      </c>
      <c r="H48" s="6">
        <f t="shared" si="2"/>
        <v>0</v>
      </c>
    </row>
    <row r="49" spans="4:8" ht="12.75">
      <c r="D49" s="33"/>
      <c r="E49" s="6">
        <f t="shared" si="1"/>
        <v>0</v>
      </c>
      <c r="H49" s="6">
        <f t="shared" si="2"/>
        <v>0</v>
      </c>
    </row>
    <row r="50" spans="4:8" ht="12.75">
      <c r="D50" s="33"/>
      <c r="E50" s="6">
        <f t="shared" si="1"/>
        <v>0</v>
      </c>
      <c r="H50" s="6">
        <f t="shared" si="2"/>
        <v>0</v>
      </c>
    </row>
    <row r="51" spans="4:8" ht="12.75">
      <c r="D51" s="33"/>
      <c r="E51" s="6">
        <f t="shared" si="1"/>
        <v>0</v>
      </c>
      <c r="H51" s="6">
        <f t="shared" si="2"/>
        <v>0</v>
      </c>
    </row>
    <row r="52" spans="4:8" ht="12.75">
      <c r="D52" s="33"/>
      <c r="E52" s="6">
        <f t="shared" si="1"/>
        <v>0</v>
      </c>
      <c r="H52" s="6">
        <f aca="true" t="shared" si="3" ref="H52:H71">SUM(E52:G52)</f>
        <v>0</v>
      </c>
    </row>
    <row r="53" spans="4:8" ht="12.75">
      <c r="D53" s="33"/>
      <c r="E53" s="6">
        <f t="shared" si="1"/>
        <v>0</v>
      </c>
      <c r="H53" s="6">
        <f t="shared" si="3"/>
        <v>0</v>
      </c>
    </row>
    <row r="54" spans="4:8" ht="12.75">
      <c r="D54" s="33"/>
      <c r="E54" s="6">
        <f t="shared" si="1"/>
        <v>0</v>
      </c>
      <c r="H54" s="6">
        <f t="shared" si="3"/>
        <v>0</v>
      </c>
    </row>
    <row r="55" spans="4:8" ht="12.75">
      <c r="D55" s="33"/>
      <c r="E55" s="6">
        <f t="shared" si="1"/>
        <v>0</v>
      </c>
      <c r="H55" s="6">
        <f t="shared" si="3"/>
        <v>0</v>
      </c>
    </row>
    <row r="56" spans="4:8" ht="12.75">
      <c r="D56" s="33"/>
      <c r="E56" s="6">
        <f t="shared" si="1"/>
        <v>0</v>
      </c>
      <c r="H56" s="6">
        <f t="shared" si="3"/>
        <v>0</v>
      </c>
    </row>
    <row r="57" spans="4:8" ht="12.75">
      <c r="D57" s="33"/>
      <c r="E57" s="6">
        <f t="shared" si="1"/>
        <v>0</v>
      </c>
      <c r="H57" s="6">
        <f t="shared" si="3"/>
        <v>0</v>
      </c>
    </row>
    <row r="58" spans="4:8" ht="12.75">
      <c r="D58" s="33"/>
      <c r="E58" s="6">
        <f t="shared" si="1"/>
        <v>0</v>
      </c>
      <c r="H58" s="6">
        <f t="shared" si="3"/>
        <v>0</v>
      </c>
    </row>
    <row r="59" spans="4:8" ht="12.75">
      <c r="D59" s="33"/>
      <c r="E59" s="6">
        <f t="shared" si="1"/>
        <v>0</v>
      </c>
      <c r="H59" s="6">
        <f t="shared" si="3"/>
        <v>0</v>
      </c>
    </row>
    <row r="60" spans="4:8" ht="12.75">
      <c r="D60" s="33"/>
      <c r="E60" s="6">
        <f t="shared" si="1"/>
        <v>0</v>
      </c>
      <c r="H60" s="6">
        <f t="shared" si="3"/>
        <v>0</v>
      </c>
    </row>
    <row r="61" spans="4:8" ht="12.75">
      <c r="D61" s="33"/>
      <c r="E61" s="6">
        <f t="shared" si="1"/>
        <v>0</v>
      </c>
      <c r="H61" s="6">
        <f t="shared" si="3"/>
        <v>0</v>
      </c>
    </row>
    <row r="62" spans="4:8" ht="12.75">
      <c r="D62" s="33"/>
      <c r="E62" s="6">
        <f t="shared" si="1"/>
        <v>0</v>
      </c>
      <c r="H62" s="6">
        <f t="shared" si="3"/>
        <v>0</v>
      </c>
    </row>
    <row r="63" spans="4:8" ht="12.75">
      <c r="D63" s="33"/>
      <c r="E63" s="6">
        <f t="shared" si="1"/>
        <v>0</v>
      </c>
      <c r="H63" s="6">
        <f t="shared" si="3"/>
        <v>0</v>
      </c>
    </row>
    <row r="64" spans="4:8" ht="12.75">
      <c r="D64" s="33"/>
      <c r="E64" s="6">
        <f t="shared" si="1"/>
        <v>0</v>
      </c>
      <c r="H64" s="6">
        <f t="shared" si="3"/>
        <v>0</v>
      </c>
    </row>
    <row r="65" spans="4:8" ht="12.75">
      <c r="D65" s="33"/>
      <c r="E65" s="6">
        <f t="shared" si="1"/>
        <v>0</v>
      </c>
      <c r="H65" s="6">
        <f t="shared" si="3"/>
        <v>0</v>
      </c>
    </row>
    <row r="66" spans="4:8" ht="12.75">
      <c r="D66" s="33"/>
      <c r="E66" s="6">
        <f t="shared" si="1"/>
        <v>0</v>
      </c>
      <c r="H66" s="6">
        <f t="shared" si="3"/>
        <v>0</v>
      </c>
    </row>
    <row r="67" spans="4:8" ht="12.75">
      <c r="D67" s="33"/>
      <c r="E67" s="6">
        <f t="shared" si="1"/>
        <v>0</v>
      </c>
      <c r="H67" s="6">
        <f t="shared" si="3"/>
        <v>0</v>
      </c>
    </row>
    <row r="68" spans="4:8" ht="12.75">
      <c r="D68" s="33"/>
      <c r="E68" s="6">
        <f t="shared" si="1"/>
        <v>0</v>
      </c>
      <c r="H68" s="6">
        <f t="shared" si="3"/>
        <v>0</v>
      </c>
    </row>
    <row r="69" spans="4:8" ht="12.75">
      <c r="D69" s="33"/>
      <c r="E69" s="6">
        <f t="shared" si="1"/>
        <v>0</v>
      </c>
      <c r="H69" s="6">
        <f t="shared" si="3"/>
        <v>0</v>
      </c>
    </row>
    <row r="70" spans="4:8" ht="12.75">
      <c r="D70" s="33"/>
      <c r="E70" s="6">
        <f t="shared" si="1"/>
        <v>0</v>
      </c>
      <c r="H70" s="6">
        <f t="shared" si="3"/>
        <v>0</v>
      </c>
    </row>
    <row r="71" spans="4:8" ht="12.75">
      <c r="D71" s="33"/>
      <c r="E71" s="6">
        <f t="shared" si="1"/>
        <v>0</v>
      </c>
      <c r="H71" s="6">
        <f t="shared" si="3"/>
        <v>0</v>
      </c>
    </row>
    <row r="72" spans="4:8" ht="12.75">
      <c r="D72" s="33"/>
      <c r="H72" s="6"/>
    </row>
    <row r="73" spans="4:8" ht="12.75">
      <c r="D73" s="33"/>
      <c r="H73" s="6"/>
    </row>
    <row r="74" spans="4:8" ht="12.75">
      <c r="D74" s="33"/>
      <c r="H74" s="6"/>
    </row>
    <row r="75" ht="12.75">
      <c r="D75" s="33"/>
    </row>
    <row r="76" ht="12.75">
      <c r="D76" s="33"/>
    </row>
    <row r="77" ht="12.75">
      <c r="D77" s="33"/>
    </row>
    <row r="78" ht="12.75">
      <c r="D78" s="33"/>
    </row>
    <row r="79" ht="12.75">
      <c r="D79" s="33"/>
    </row>
    <row r="80" ht="12.75">
      <c r="D80" s="33"/>
    </row>
    <row r="81" ht="12.75">
      <c r="D81" s="33"/>
    </row>
    <row r="82" ht="12.75">
      <c r="D82" s="33"/>
    </row>
    <row r="83" ht="12.75">
      <c r="D83" s="33"/>
    </row>
    <row r="84" ht="12.75">
      <c r="D84" s="33"/>
    </row>
    <row r="85" ht="12.75">
      <c r="D85" s="33"/>
    </row>
    <row r="86" ht="12.75">
      <c r="D86" s="33"/>
    </row>
    <row r="87" ht="12.75">
      <c r="D87" s="33"/>
    </row>
    <row r="88" ht="12.75">
      <c r="D88" s="33"/>
    </row>
    <row r="89" ht="12.75">
      <c r="D89" s="33"/>
    </row>
    <row r="90" ht="12.75">
      <c r="D90" s="33"/>
    </row>
    <row r="91" ht="12.75">
      <c r="D91" s="33"/>
    </row>
    <row r="92" ht="12.75">
      <c r="D92" s="33"/>
    </row>
    <row r="93" ht="12.75">
      <c r="D93" s="33"/>
    </row>
    <row r="94" ht="12.75">
      <c r="D94" s="33"/>
    </row>
    <row r="95" ht="12.75">
      <c r="D95" s="33"/>
    </row>
    <row r="96" ht="12.75">
      <c r="D96" s="33"/>
    </row>
    <row r="97" ht="12.75">
      <c r="D97" s="33"/>
    </row>
    <row r="98" ht="12.75">
      <c r="D98" s="33"/>
    </row>
    <row r="99" ht="12.75">
      <c r="D99" s="33"/>
    </row>
    <row r="100" ht="12.75">
      <c r="D100" s="33"/>
    </row>
    <row r="101" ht="12.75">
      <c r="D101" s="33"/>
    </row>
    <row r="102" ht="12.75">
      <c r="D102" s="33"/>
    </row>
    <row r="103" ht="12.75">
      <c r="D103" s="33"/>
    </row>
    <row r="104" ht="12.75">
      <c r="D104" s="33"/>
    </row>
    <row r="105" ht="12.75">
      <c r="D105" s="33"/>
    </row>
    <row r="106" ht="12.75">
      <c r="D106" s="33"/>
    </row>
    <row r="107" ht="12.75">
      <c r="D107" s="33"/>
    </row>
    <row r="108" ht="12.75">
      <c r="D108" s="33"/>
    </row>
    <row r="109" ht="12.75">
      <c r="D109" s="33"/>
    </row>
    <row r="110" ht="12.75">
      <c r="D110" s="33"/>
    </row>
    <row r="111" ht="12.75">
      <c r="D111" s="33"/>
    </row>
    <row r="112" ht="12.75">
      <c r="D112" s="33"/>
    </row>
    <row r="113" ht="12.75">
      <c r="D113" s="33"/>
    </row>
    <row r="114" ht="12.75">
      <c r="D114" s="33"/>
    </row>
    <row r="115" ht="12.75">
      <c r="D115" s="33"/>
    </row>
    <row r="116" ht="12.75">
      <c r="D116" s="33"/>
    </row>
    <row r="117" ht="12.75">
      <c r="D117" s="33"/>
    </row>
    <row r="118" ht="12.75">
      <c r="D118" s="33"/>
    </row>
    <row r="119" ht="12.75">
      <c r="D119" s="33"/>
    </row>
    <row r="120" ht="12.75">
      <c r="D120" s="33"/>
    </row>
    <row r="121" ht="12.75">
      <c r="D121" s="33"/>
    </row>
    <row r="122" ht="12.75">
      <c r="D122" s="33"/>
    </row>
    <row r="123" ht="12.75">
      <c r="D123" s="33"/>
    </row>
    <row r="124" ht="12.75">
      <c r="D124" s="33"/>
    </row>
    <row r="125" ht="12.75">
      <c r="D125" s="33"/>
    </row>
    <row r="126" ht="12.75">
      <c r="D126" s="33"/>
    </row>
    <row r="127" ht="12.75">
      <c r="D127" s="33"/>
    </row>
    <row r="128" ht="12.75">
      <c r="D128" s="33"/>
    </row>
    <row r="129" ht="12.75">
      <c r="D129" s="33"/>
    </row>
    <row r="130" ht="12.75">
      <c r="D130" s="33"/>
    </row>
    <row r="131" ht="12.75">
      <c r="D131" s="33"/>
    </row>
    <row r="132" ht="12.75">
      <c r="D132" s="33"/>
    </row>
    <row r="133" ht="12.75">
      <c r="D133" s="33"/>
    </row>
    <row r="134" ht="12.75">
      <c r="D134" s="33"/>
    </row>
    <row r="135" ht="12.75">
      <c r="D135" s="33"/>
    </row>
    <row r="136" ht="12.75">
      <c r="D136" s="33"/>
    </row>
    <row r="137" ht="12.75">
      <c r="D137" s="33"/>
    </row>
    <row r="138" ht="12.75">
      <c r="D138" s="33"/>
    </row>
    <row r="139" ht="12.75">
      <c r="D139" s="33"/>
    </row>
    <row r="140" ht="12.75">
      <c r="D140" s="33"/>
    </row>
    <row r="141" ht="12.75">
      <c r="D141" s="33"/>
    </row>
    <row r="142" ht="12.75">
      <c r="D142" s="33"/>
    </row>
    <row r="143" ht="12.75">
      <c r="D143" s="33"/>
    </row>
    <row r="144" ht="12.75">
      <c r="D144" s="33"/>
    </row>
    <row r="145" ht="12.75">
      <c r="D145" s="33"/>
    </row>
    <row r="146" ht="12.75">
      <c r="D146" s="33"/>
    </row>
    <row r="147" ht="12.75">
      <c r="D147" s="33"/>
    </row>
    <row r="148" ht="12.75">
      <c r="D148" s="33"/>
    </row>
    <row r="149" ht="12.75">
      <c r="D149" s="33"/>
    </row>
    <row r="150" ht="12.75">
      <c r="D150" s="33"/>
    </row>
    <row r="151" ht="12.75">
      <c r="D151" s="33"/>
    </row>
    <row r="152" ht="12.75">
      <c r="D152" s="33"/>
    </row>
    <row r="153" ht="12.75">
      <c r="D153" s="33"/>
    </row>
    <row r="154" ht="12.75">
      <c r="D154" s="33"/>
    </row>
    <row r="155" ht="12.75">
      <c r="D155" s="33"/>
    </row>
    <row r="156" ht="12.75">
      <c r="D156" s="33"/>
    </row>
    <row r="157" ht="12.75">
      <c r="D157" s="33"/>
    </row>
    <row r="158" ht="12.75">
      <c r="D158" s="33"/>
    </row>
    <row r="159" ht="12.75">
      <c r="D159" s="33"/>
    </row>
    <row r="160" ht="12.75">
      <c r="D160" s="33"/>
    </row>
    <row r="161" ht="12.75">
      <c r="D161" s="33"/>
    </row>
    <row r="162" ht="12.75">
      <c r="D162" s="33"/>
    </row>
    <row r="163" ht="12.75">
      <c r="D163" s="33"/>
    </row>
    <row r="164" ht="12.75">
      <c r="D164" s="33"/>
    </row>
    <row r="165" ht="12.75">
      <c r="D165" s="33"/>
    </row>
    <row r="166" ht="12.75">
      <c r="D166" s="33"/>
    </row>
    <row r="167" ht="12.75">
      <c r="D167" s="33"/>
    </row>
    <row r="168" ht="12.75">
      <c r="D168" s="33"/>
    </row>
    <row r="169" ht="12.75">
      <c r="D169" s="33"/>
    </row>
    <row r="170" ht="12.75">
      <c r="D170" s="33"/>
    </row>
    <row r="171" ht="12.75">
      <c r="D171" s="33"/>
    </row>
    <row r="172" ht="12.75">
      <c r="D172" s="33"/>
    </row>
    <row r="173" ht="12.75">
      <c r="D173" s="33"/>
    </row>
    <row r="174" ht="12.75">
      <c r="D174" s="33"/>
    </row>
    <row r="175" ht="12.75">
      <c r="D175" s="33"/>
    </row>
    <row r="176" ht="12.75">
      <c r="D176" s="33"/>
    </row>
    <row r="177" ht="12.75">
      <c r="D177" s="33"/>
    </row>
    <row r="178" ht="12.75">
      <c r="D178" s="33"/>
    </row>
    <row r="179" ht="12.75">
      <c r="D179" s="33"/>
    </row>
    <row r="180" ht="12.75">
      <c r="D180" s="33"/>
    </row>
    <row r="181" ht="12.75">
      <c r="D181" s="33"/>
    </row>
    <row r="182" ht="12.75">
      <c r="D182" s="33"/>
    </row>
    <row r="183" ht="12.75">
      <c r="D183" s="33"/>
    </row>
    <row r="184" ht="12.75">
      <c r="D184" s="33"/>
    </row>
    <row r="185" ht="12.75">
      <c r="D185" s="33"/>
    </row>
    <row r="186" ht="12.75">
      <c r="D186" s="33"/>
    </row>
    <row r="187" ht="12.75">
      <c r="D187" s="33"/>
    </row>
    <row r="188" ht="12.75">
      <c r="D188" s="33"/>
    </row>
    <row r="189" ht="12.75">
      <c r="D189" s="33"/>
    </row>
    <row r="190" ht="12.75">
      <c r="D190" s="33"/>
    </row>
    <row r="191" ht="12.75">
      <c r="D191" s="33"/>
    </row>
    <row r="192" ht="12.75">
      <c r="D192" s="33"/>
    </row>
    <row r="193" ht="12.75">
      <c r="D193" s="33"/>
    </row>
    <row r="194" ht="12.75">
      <c r="D194" s="33"/>
    </row>
    <row r="195" ht="12.75">
      <c r="D195" s="33"/>
    </row>
    <row r="196" ht="12.75">
      <c r="D196" s="33"/>
    </row>
    <row r="197" ht="12.75">
      <c r="D197" s="33"/>
    </row>
    <row r="198" ht="12.75">
      <c r="D198" s="33"/>
    </row>
    <row r="199" ht="12.75">
      <c r="D199" s="33"/>
    </row>
    <row r="200" ht="12.75">
      <c r="D200" s="33"/>
    </row>
    <row r="201" ht="12.75">
      <c r="D201" s="33"/>
    </row>
    <row r="202" ht="12.75">
      <c r="D202" s="33"/>
    </row>
    <row r="203" ht="12.75">
      <c r="D203" s="33"/>
    </row>
    <row r="204" ht="12.75">
      <c r="D204" s="33"/>
    </row>
    <row r="205" ht="12.75">
      <c r="D205" s="33"/>
    </row>
    <row r="206" ht="12.75">
      <c r="D206" s="33"/>
    </row>
    <row r="207" ht="12.75">
      <c r="D207" s="33"/>
    </row>
    <row r="208" ht="12.75">
      <c r="D208" s="33"/>
    </row>
    <row r="209" ht="12.75">
      <c r="D209" s="33"/>
    </row>
    <row r="210" ht="12.75">
      <c r="D210" s="33"/>
    </row>
    <row r="211" ht="12.75">
      <c r="D211" s="33"/>
    </row>
    <row r="212" ht="12.75">
      <c r="D212" s="33"/>
    </row>
    <row r="213" ht="12.75">
      <c r="D213" s="33"/>
    </row>
    <row r="214" ht="12.75">
      <c r="D214" s="33"/>
    </row>
    <row r="215" ht="12.75">
      <c r="D215" s="33"/>
    </row>
    <row r="216" ht="12.75">
      <c r="D216" s="33"/>
    </row>
    <row r="217" ht="12.75">
      <c r="D217" s="33"/>
    </row>
    <row r="218" ht="12.75">
      <c r="D218" s="33"/>
    </row>
    <row r="219" ht="12.75">
      <c r="D219" s="33"/>
    </row>
    <row r="220" ht="12.75">
      <c r="D220" s="33"/>
    </row>
    <row r="221" ht="12.75">
      <c r="D221" s="33"/>
    </row>
    <row r="222" ht="12.75">
      <c r="D222" s="33"/>
    </row>
    <row r="223" ht="12.75">
      <c r="D223" s="33"/>
    </row>
    <row r="224" ht="12.75">
      <c r="D224" s="33"/>
    </row>
    <row r="225" ht="12.75">
      <c r="D225" s="33"/>
    </row>
    <row r="226" ht="12.75">
      <c r="D226" s="33"/>
    </row>
    <row r="227" ht="12.75">
      <c r="D227" s="33"/>
    </row>
    <row r="228" ht="12.75">
      <c r="D228" s="33"/>
    </row>
    <row r="229" ht="12.75">
      <c r="D229" s="33"/>
    </row>
    <row r="230" ht="12.75">
      <c r="D230" s="33"/>
    </row>
    <row r="231" ht="12.75">
      <c r="D231" s="33"/>
    </row>
    <row r="232" ht="12.75">
      <c r="D232" s="33"/>
    </row>
    <row r="233" ht="12.75">
      <c r="D233" s="33"/>
    </row>
    <row r="234" ht="12.75">
      <c r="D234" s="33"/>
    </row>
    <row r="235" ht="12.75">
      <c r="D235" s="33"/>
    </row>
    <row r="236" ht="12.75">
      <c r="D236" s="33"/>
    </row>
    <row r="237" ht="12.75">
      <c r="D237" s="33"/>
    </row>
    <row r="238" ht="12.75">
      <c r="D238" s="33"/>
    </row>
    <row r="239" ht="12.75">
      <c r="D239" s="33"/>
    </row>
    <row r="240" ht="12.75">
      <c r="D240" s="33"/>
    </row>
    <row r="241" ht="12.75">
      <c r="D241" s="33"/>
    </row>
    <row r="242" ht="12.75">
      <c r="D242" s="33"/>
    </row>
    <row r="243" ht="12.75">
      <c r="D243" s="33"/>
    </row>
    <row r="244" ht="12.75">
      <c r="D244" s="33"/>
    </row>
    <row r="245" ht="12.75">
      <c r="D245" s="33"/>
    </row>
    <row r="246" ht="12.75">
      <c r="D246" s="33"/>
    </row>
    <row r="247" ht="12.75">
      <c r="D247" s="33"/>
    </row>
    <row r="248" ht="12.75">
      <c r="D248" s="33"/>
    </row>
    <row r="249" ht="12.75">
      <c r="D249" s="33"/>
    </row>
    <row r="250" ht="12.75">
      <c r="D250" s="33"/>
    </row>
    <row r="251" ht="12.75">
      <c r="D251" s="33"/>
    </row>
    <row r="252" ht="12.75">
      <c r="D252" s="33"/>
    </row>
    <row r="253" ht="12.75">
      <c r="D253" s="33"/>
    </row>
    <row r="254" ht="12.75">
      <c r="D254" s="33"/>
    </row>
    <row r="255" ht="12.75">
      <c r="D255" s="33"/>
    </row>
    <row r="256" ht="12.75">
      <c r="D256" s="33"/>
    </row>
    <row r="257" ht="12.75">
      <c r="D257" s="33"/>
    </row>
    <row r="258" ht="12.75">
      <c r="D258" s="33"/>
    </row>
    <row r="259" ht="12.75">
      <c r="D259" s="33"/>
    </row>
    <row r="260" ht="12.75">
      <c r="D260" s="33"/>
    </row>
    <row r="261" ht="12.75">
      <c r="D261" s="33"/>
    </row>
    <row r="262" ht="12.75">
      <c r="D262" s="33"/>
    </row>
    <row r="263" ht="12.75">
      <c r="D263" s="33"/>
    </row>
    <row r="264" ht="12.75">
      <c r="D264" s="33"/>
    </row>
    <row r="265" ht="12.75">
      <c r="D265" s="33"/>
    </row>
    <row r="266" ht="12.75">
      <c r="D266" s="33"/>
    </row>
    <row r="267" ht="12.75">
      <c r="D267" s="33"/>
    </row>
    <row r="268" ht="12.75">
      <c r="D268" s="33"/>
    </row>
    <row r="269" ht="12.75">
      <c r="D269" s="33"/>
    </row>
    <row r="270" ht="12.75">
      <c r="D270" s="33"/>
    </row>
    <row r="271" ht="12.75">
      <c r="D271" s="33"/>
    </row>
    <row r="272" ht="12.75">
      <c r="D272" s="33"/>
    </row>
    <row r="273" ht="12.75">
      <c r="D273" s="33"/>
    </row>
    <row r="274" ht="12.75">
      <c r="D274" s="33"/>
    </row>
    <row r="275" ht="12.75">
      <c r="D275" s="33"/>
    </row>
    <row r="276" ht="12.75">
      <c r="D276" s="33"/>
    </row>
    <row r="277" ht="12.75">
      <c r="D277" s="33"/>
    </row>
    <row r="278" ht="12.75">
      <c r="D278" s="33"/>
    </row>
    <row r="279" ht="12.75">
      <c r="D279" s="33"/>
    </row>
    <row r="280" ht="12.75">
      <c r="D280" s="33"/>
    </row>
    <row r="281" ht="12.75">
      <c r="D281" s="33"/>
    </row>
    <row r="282" ht="12.75">
      <c r="D282" s="33"/>
    </row>
    <row r="283" ht="12.75">
      <c r="D283" s="33"/>
    </row>
    <row r="284" ht="12.75">
      <c r="D284" s="33"/>
    </row>
    <row r="285" ht="12.75">
      <c r="D285" s="33"/>
    </row>
    <row r="286" ht="12.75">
      <c r="D286" s="33"/>
    </row>
    <row r="287" ht="12.75">
      <c r="D287" s="33"/>
    </row>
    <row r="288" ht="12.75">
      <c r="D288" s="33"/>
    </row>
    <row r="289" ht="12.75">
      <c r="D289" s="33"/>
    </row>
    <row r="290" ht="12.75">
      <c r="D290" s="33"/>
    </row>
    <row r="291" ht="12.75">
      <c r="D291" s="33"/>
    </row>
    <row r="292" ht="12.75">
      <c r="D292" s="33"/>
    </row>
    <row r="293" ht="12.75">
      <c r="D293" s="33"/>
    </row>
    <row r="294" ht="12.75">
      <c r="D294" s="33"/>
    </row>
    <row r="295" ht="12.75">
      <c r="D295" s="33"/>
    </row>
    <row r="296" ht="12.75">
      <c r="D296" s="33"/>
    </row>
    <row r="297" ht="12.75">
      <c r="D297" s="33"/>
    </row>
    <row r="298" ht="12.75">
      <c r="D298" s="33"/>
    </row>
    <row r="299" ht="12.75">
      <c r="D299" s="33"/>
    </row>
    <row r="300" ht="12.75">
      <c r="D300" s="33"/>
    </row>
    <row r="301" ht="12.75">
      <c r="D301" s="33"/>
    </row>
    <row r="302" ht="12.75">
      <c r="D302" s="33"/>
    </row>
    <row r="303" ht="12.75">
      <c r="D303" s="33"/>
    </row>
    <row r="304" ht="12.75">
      <c r="D304" s="33"/>
    </row>
    <row r="305" ht="12.75">
      <c r="D305" s="33"/>
    </row>
    <row r="306" ht="12.75">
      <c r="D306" s="33"/>
    </row>
    <row r="307" ht="12.75">
      <c r="D307" s="33"/>
    </row>
    <row r="308" ht="12.75">
      <c r="D308" s="33"/>
    </row>
    <row r="309" ht="12.75">
      <c r="D309" s="33"/>
    </row>
    <row r="310" ht="12.75">
      <c r="D310" s="33"/>
    </row>
    <row r="311" ht="12.75">
      <c r="D311" s="33"/>
    </row>
    <row r="312" ht="12.75">
      <c r="D312" s="33"/>
    </row>
    <row r="313" ht="12.75">
      <c r="D313" s="33"/>
    </row>
    <row r="314" ht="12.75">
      <c r="D314" s="33"/>
    </row>
    <row r="315" ht="12.75">
      <c r="D315" s="33"/>
    </row>
    <row r="316" ht="12.75">
      <c r="D316" s="33"/>
    </row>
    <row r="317" ht="12.75">
      <c r="D317" s="33"/>
    </row>
    <row r="318" ht="12.75">
      <c r="D318" s="33"/>
    </row>
    <row r="319" ht="12.75">
      <c r="D319" s="33"/>
    </row>
    <row r="320" ht="12.75">
      <c r="D320" s="33"/>
    </row>
    <row r="321" ht="12.75">
      <c r="D321" s="33"/>
    </row>
    <row r="322" ht="12.75">
      <c r="D322" s="33"/>
    </row>
    <row r="323" ht="12.75">
      <c r="D323" s="33"/>
    </row>
    <row r="324" ht="12.75">
      <c r="D324" s="33"/>
    </row>
    <row r="325" ht="12.75">
      <c r="D325" s="33"/>
    </row>
    <row r="326" ht="12.75">
      <c r="D326" s="33"/>
    </row>
    <row r="327" ht="12.75">
      <c r="D327" s="33"/>
    </row>
    <row r="328" ht="12.75">
      <c r="D328" s="33"/>
    </row>
    <row r="329" ht="12.75">
      <c r="D329" s="33"/>
    </row>
    <row r="330" ht="12.75">
      <c r="D330" s="33"/>
    </row>
    <row r="331" ht="12.75">
      <c r="D331" s="33"/>
    </row>
    <row r="332" ht="12.75">
      <c r="D332" s="33"/>
    </row>
    <row r="333" ht="12.75">
      <c r="D333" s="33"/>
    </row>
    <row r="334" ht="12.75">
      <c r="D334" s="33"/>
    </row>
    <row r="335" ht="12.75">
      <c r="D335" s="33"/>
    </row>
    <row r="336" ht="12.75">
      <c r="D336" s="33"/>
    </row>
    <row r="337" ht="12.75">
      <c r="D337" s="33"/>
    </row>
    <row r="338" ht="12.75">
      <c r="D338" s="33"/>
    </row>
    <row r="339" ht="12.75">
      <c r="D339" s="33"/>
    </row>
    <row r="340" ht="12.75">
      <c r="D340" s="33"/>
    </row>
    <row r="341" ht="12.75">
      <c r="D341" s="33"/>
    </row>
    <row r="342" ht="12.75">
      <c r="D342" s="33"/>
    </row>
    <row r="343" ht="12.75">
      <c r="D343" s="33"/>
    </row>
    <row r="344" ht="12.75">
      <c r="D344" s="33"/>
    </row>
    <row r="345" ht="12.75">
      <c r="D345" s="33"/>
    </row>
    <row r="346" ht="12.75">
      <c r="D346" s="33"/>
    </row>
    <row r="347" ht="12.75">
      <c r="D347" s="33"/>
    </row>
    <row r="348" ht="12.75">
      <c r="D348" s="33"/>
    </row>
    <row r="349" ht="12.75">
      <c r="D349" s="33"/>
    </row>
    <row r="350" ht="12.75">
      <c r="D350" s="33"/>
    </row>
    <row r="351" ht="12.75">
      <c r="D351" s="33"/>
    </row>
    <row r="352" ht="12.75">
      <c r="D352" s="33"/>
    </row>
    <row r="353" ht="12.75">
      <c r="D353" s="33"/>
    </row>
    <row r="354" ht="12.75">
      <c r="D354" s="33"/>
    </row>
    <row r="355" ht="12.75">
      <c r="D355" s="33"/>
    </row>
    <row r="356" ht="12.75">
      <c r="D356" s="33"/>
    </row>
    <row r="357" ht="12.75">
      <c r="D357" s="33"/>
    </row>
    <row r="358" ht="12.75">
      <c r="D358" s="33"/>
    </row>
    <row r="359" ht="12.75">
      <c r="D359" s="33"/>
    </row>
    <row r="360" ht="12.75">
      <c r="D360" s="33"/>
    </row>
    <row r="361" ht="12.75">
      <c r="D361" s="33"/>
    </row>
    <row r="362" ht="12.75">
      <c r="D362" s="33"/>
    </row>
    <row r="363" ht="12.75">
      <c r="D363" s="33"/>
    </row>
    <row r="364" ht="12.75">
      <c r="D364" s="33"/>
    </row>
    <row r="365" ht="12.75">
      <c r="D365" s="33"/>
    </row>
    <row r="366" ht="12.75">
      <c r="D366" s="33"/>
    </row>
    <row r="367" ht="12.75">
      <c r="D367" s="33"/>
    </row>
    <row r="368" ht="12.75">
      <c r="D368" s="33"/>
    </row>
    <row r="369" ht="12.75">
      <c r="D369" s="33"/>
    </row>
    <row r="370" ht="12.75">
      <c r="D370" s="33"/>
    </row>
    <row r="371" ht="12.75">
      <c r="D371" s="33"/>
    </row>
    <row r="372" ht="12.75">
      <c r="D372" s="33"/>
    </row>
    <row r="373" ht="12.75">
      <c r="D373" s="33"/>
    </row>
    <row r="374" ht="12.75">
      <c r="D374" s="33"/>
    </row>
    <row r="375" ht="12.75">
      <c r="D375" s="33"/>
    </row>
    <row r="376" ht="12.75">
      <c r="D376" s="33"/>
    </row>
    <row r="377" ht="12.75">
      <c r="D377" s="33"/>
    </row>
    <row r="378" ht="12.75">
      <c r="D378" s="33"/>
    </row>
    <row r="379" ht="12.75">
      <c r="D379" s="33"/>
    </row>
    <row r="380" ht="12.75">
      <c r="D380" s="33"/>
    </row>
    <row r="381" ht="12.75">
      <c r="D381" s="33"/>
    </row>
    <row r="382" ht="12.75">
      <c r="D382" s="33"/>
    </row>
  </sheetData>
  <sheetProtection/>
  <mergeCells count="1">
    <mergeCell ref="A1:B1"/>
  </mergeCells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zoomScalePageLayoutView="0" workbookViewId="0" topLeftCell="A1">
      <selection activeCell="H6" sqref="H6"/>
    </sheetView>
  </sheetViews>
  <sheetFormatPr defaultColWidth="11.57421875" defaultRowHeight="12.75"/>
  <cols>
    <col min="1" max="1" width="12.8515625" style="4" customWidth="1"/>
    <col min="2" max="2" width="12.8515625" style="17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17" customWidth="1"/>
    <col min="7" max="7" width="12.8515625" style="4" customWidth="1"/>
    <col min="8" max="16384" width="11.421875" style="4" customWidth="1"/>
  </cols>
  <sheetData>
    <row r="1" spans="1:7" s="3" customFormat="1" ht="18">
      <c r="A1" s="3" t="s">
        <v>6</v>
      </c>
      <c r="B1" s="7"/>
      <c r="C1" s="49">
        <f>Gesamt!D1</f>
        <v>2022</v>
      </c>
      <c r="E1" s="3" t="s">
        <v>27</v>
      </c>
      <c r="F1" s="7"/>
      <c r="G1" s="57">
        <v>10</v>
      </c>
    </row>
    <row r="2" ht="19.5" customHeight="1">
      <c r="A2" s="3" t="s">
        <v>26</v>
      </c>
    </row>
    <row r="4" spans="1:7" ht="15.75">
      <c r="A4" s="12"/>
      <c r="B4" s="24" t="s">
        <v>42</v>
      </c>
      <c r="C4" s="13" t="s">
        <v>0</v>
      </c>
      <c r="F4" s="18"/>
      <c r="G4" s="14"/>
    </row>
    <row r="5" spans="1:3" ht="19.5" customHeight="1">
      <c r="A5" s="13" t="s">
        <v>15</v>
      </c>
      <c r="B5" s="13">
        <f>SUM(C12:C102)</f>
        <v>103.5</v>
      </c>
      <c r="C5" s="13">
        <f>SUM(G12:G102)</f>
        <v>11</v>
      </c>
    </row>
    <row r="6" spans="1:7" ht="19.5" customHeight="1">
      <c r="A6" s="13" t="s">
        <v>16</v>
      </c>
      <c r="B6" s="23">
        <f>B5*G1</f>
        <v>1035</v>
      </c>
      <c r="C6" s="23">
        <f>C5*G1</f>
        <v>110</v>
      </c>
      <c r="F6" s="19"/>
      <c r="G6" s="15"/>
    </row>
    <row r="7" spans="1:7" ht="19.5" customHeight="1">
      <c r="A7" s="13" t="s">
        <v>17</v>
      </c>
      <c r="B7" s="34">
        <f>B6-(B6+C6)/2</f>
        <v>462.5</v>
      </c>
      <c r="C7" s="34">
        <f>B7*-1</f>
        <v>-462.5</v>
      </c>
      <c r="F7" s="19"/>
      <c r="G7" s="15"/>
    </row>
    <row r="8" spans="1:7" ht="15.75">
      <c r="A8" s="22"/>
      <c r="B8" s="22"/>
      <c r="C8" s="22"/>
      <c r="F8" s="19"/>
      <c r="G8" s="15"/>
    </row>
    <row r="9" spans="6:7" ht="12.75">
      <c r="F9" s="20"/>
      <c r="G9" s="16"/>
    </row>
    <row r="10" spans="1:5" ht="18">
      <c r="A10" s="3" t="str">
        <f>B4</f>
        <v>Mathias</v>
      </c>
      <c r="E10" s="3" t="str">
        <f>C4</f>
        <v>Gerrit</v>
      </c>
    </row>
    <row r="11" spans="1:7" ht="15.75">
      <c r="A11" s="55" t="s">
        <v>18</v>
      </c>
      <c r="B11" s="56" t="s">
        <v>11</v>
      </c>
      <c r="C11" s="55" t="s">
        <v>15</v>
      </c>
      <c r="E11" s="55" t="s">
        <v>18</v>
      </c>
      <c r="F11" s="56" t="s">
        <v>11</v>
      </c>
      <c r="G11" s="55" t="s">
        <v>15</v>
      </c>
    </row>
    <row r="12" spans="1:7" ht="12.75">
      <c r="A12" s="17" t="s">
        <v>50</v>
      </c>
      <c r="B12" s="71">
        <v>3</v>
      </c>
      <c r="C12" s="4">
        <v>56</v>
      </c>
      <c r="E12" s="17">
        <v>2022</v>
      </c>
      <c r="F12" s="71">
        <v>7</v>
      </c>
      <c r="G12" s="4">
        <v>11</v>
      </c>
    </row>
    <row r="13" spans="1:7" s="73" customFormat="1" ht="14.25" customHeight="1">
      <c r="A13" s="17" t="s">
        <v>63</v>
      </c>
      <c r="B13" s="71">
        <v>6</v>
      </c>
      <c r="C13" s="4">
        <v>47.5</v>
      </c>
      <c r="E13" s="11"/>
      <c r="F13" s="17"/>
      <c r="G13" s="4"/>
    </row>
    <row r="14" spans="1:5" ht="12.75">
      <c r="A14" s="17"/>
      <c r="E14" s="11"/>
    </row>
    <row r="15" ht="12.75">
      <c r="E15" s="11"/>
    </row>
    <row r="16" spans="1:5" ht="12.75">
      <c r="A16" s="17"/>
      <c r="E16" s="11"/>
    </row>
    <row r="17" spans="1:5" ht="12.75">
      <c r="A17" s="17"/>
      <c r="E17" s="11"/>
    </row>
    <row r="18" spans="1:5" ht="12.75">
      <c r="A18" s="17"/>
      <c r="E18" s="11"/>
    </row>
    <row r="19" spans="1:5" ht="12.75">
      <c r="A19" s="17"/>
      <c r="E19" s="11"/>
    </row>
    <row r="20" ht="12.75">
      <c r="E20" s="11"/>
    </row>
    <row r="21" ht="12.75">
      <c r="E21" s="11"/>
    </row>
    <row r="22" ht="12.75">
      <c r="E22" s="11"/>
    </row>
    <row r="23" ht="12.75">
      <c r="E23" s="11"/>
    </row>
    <row r="24" ht="12.75">
      <c r="E24" s="11"/>
    </row>
    <row r="25" ht="12.75">
      <c r="E25" s="11"/>
    </row>
    <row r="26" ht="12.75">
      <c r="E26" s="11"/>
    </row>
    <row r="28" ht="12.75">
      <c r="C28" s="32"/>
    </row>
    <row r="29" ht="12.75">
      <c r="C29" s="32"/>
    </row>
    <row r="30" ht="12.75">
      <c r="C30" s="32"/>
    </row>
    <row r="31" ht="12.75">
      <c r="C31" s="32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">
      <selection activeCell="E41" sqref="E41"/>
    </sheetView>
  </sheetViews>
  <sheetFormatPr defaultColWidth="11.57421875" defaultRowHeight="12.75"/>
  <cols>
    <col min="1" max="1" width="21.421875" style="31" customWidth="1"/>
    <col min="2" max="2" width="19.28125" style="31" customWidth="1"/>
    <col min="3" max="3" width="17.7109375" style="42" customWidth="1"/>
    <col min="4" max="4" width="12.140625" style="42" customWidth="1"/>
    <col min="5" max="5" width="43.421875" style="42" customWidth="1"/>
    <col min="6" max="6" width="11.421875" style="42" customWidth="1"/>
    <col min="7" max="8" width="11.421875" style="31" customWidth="1"/>
    <col min="9" max="9" width="53.140625" style="31" customWidth="1"/>
    <col min="10" max="16384" width="11.421875" style="31" customWidth="1"/>
  </cols>
  <sheetData>
    <row r="1" spans="1:6" s="36" customFormat="1" ht="24.75">
      <c r="A1" s="36" t="s">
        <v>28</v>
      </c>
      <c r="C1" s="58"/>
      <c r="D1" s="67" t="s">
        <v>29</v>
      </c>
      <c r="E1" s="42"/>
      <c r="F1" s="66">
        <v>10</v>
      </c>
    </row>
    <row r="2" spans="1:6" s="36" customFormat="1" ht="27" customHeight="1">
      <c r="A2" s="72">
        <f>Gesamt!D1</f>
        <v>2022</v>
      </c>
      <c r="C2" s="58"/>
      <c r="D2" s="67"/>
      <c r="E2" s="42"/>
      <c r="F2" s="66"/>
    </row>
    <row r="3" spans="1:6" s="36" customFormat="1" ht="24.75">
      <c r="A3" s="36" t="s">
        <v>41</v>
      </c>
      <c r="C3" s="58"/>
      <c r="D3" s="65"/>
      <c r="E3" s="58"/>
      <c r="F3" s="58"/>
    </row>
    <row r="4" spans="1:6" s="36" customFormat="1" ht="24.75">
      <c r="A4" s="38"/>
      <c r="B4" s="59" t="s">
        <v>42</v>
      </c>
      <c r="C4" s="59" t="s">
        <v>0</v>
      </c>
      <c r="D4" s="77" t="s">
        <v>36</v>
      </c>
      <c r="E4" s="78"/>
      <c r="F4" s="58"/>
    </row>
    <row r="5" spans="1:5" s="36" customFormat="1" ht="24.75">
      <c r="A5" s="60" t="s">
        <v>19</v>
      </c>
      <c r="B5" s="38">
        <f>SUM(G11:G70)</f>
        <v>129</v>
      </c>
      <c r="C5" s="38">
        <f>SUM(H11:H70)</f>
        <v>249</v>
      </c>
      <c r="D5" s="79">
        <f>B5+C5</f>
        <v>378</v>
      </c>
      <c r="E5" s="80"/>
    </row>
    <row r="6" spans="1:5" s="36" customFormat="1" ht="24.75">
      <c r="A6" s="60" t="s">
        <v>16</v>
      </c>
      <c r="B6" s="61">
        <f>B5*F1</f>
        <v>1290</v>
      </c>
      <c r="C6" s="61">
        <f>C5*F1</f>
        <v>2490</v>
      </c>
      <c r="D6" s="62"/>
      <c r="E6" s="58"/>
    </row>
    <row r="7" spans="1:5" s="36" customFormat="1" ht="24.75">
      <c r="A7" s="60" t="s">
        <v>17</v>
      </c>
      <c r="B7" s="63">
        <f>(B6+C6)/2-B6</f>
        <v>600</v>
      </c>
      <c r="C7" s="63">
        <f>B7*-1</f>
        <v>-600</v>
      </c>
      <c r="D7" s="64"/>
      <c r="E7" s="58"/>
    </row>
    <row r="8" spans="3:6" ht="19.5">
      <c r="C8" s="31"/>
      <c r="D8" s="31"/>
      <c r="E8" s="31"/>
      <c r="F8" s="31"/>
    </row>
    <row r="10" spans="1:8" s="44" customFormat="1" ht="21">
      <c r="A10" s="48" t="s">
        <v>20</v>
      </c>
      <c r="B10" s="48" t="s">
        <v>21</v>
      </c>
      <c r="C10" s="43" t="s">
        <v>30</v>
      </c>
      <c r="D10" s="48" t="s">
        <v>24</v>
      </c>
      <c r="E10" s="48" t="s">
        <v>22</v>
      </c>
      <c r="F10" s="48" t="s">
        <v>39</v>
      </c>
      <c r="G10" s="43" t="s">
        <v>40</v>
      </c>
      <c r="H10" s="43" t="s">
        <v>23</v>
      </c>
    </row>
    <row r="11" spans="1:8" s="44" customFormat="1" ht="21">
      <c r="A11" s="45">
        <v>44562</v>
      </c>
      <c r="B11" s="45">
        <v>44571</v>
      </c>
      <c r="C11" s="47">
        <f>B11-A11</f>
        <v>9</v>
      </c>
      <c r="D11" s="46">
        <v>2</v>
      </c>
      <c r="E11" s="46" t="s">
        <v>51</v>
      </c>
      <c r="F11" s="46" t="s">
        <v>52</v>
      </c>
      <c r="G11" s="31">
        <f>IF(F11="m",C11*D11,0)</f>
        <v>0</v>
      </c>
      <c r="H11" s="31">
        <f>IF(F11="G",C11*D11,0)</f>
        <v>18</v>
      </c>
    </row>
    <row r="12" spans="1:8" s="44" customFormat="1" ht="21">
      <c r="A12" s="45">
        <v>44563</v>
      </c>
      <c r="B12" s="45">
        <v>44568</v>
      </c>
      <c r="C12" s="47">
        <f aca="true" t="shared" si="0" ref="C12:C46">B12-A12</f>
        <v>5</v>
      </c>
      <c r="D12" s="46">
        <v>1</v>
      </c>
      <c r="E12" s="46" t="s">
        <v>53</v>
      </c>
      <c r="F12" s="46" t="s">
        <v>54</v>
      </c>
      <c r="G12" s="31">
        <f aca="true" t="shared" si="1" ref="G12:G25">IF(F12="m",C12*D12,0)</f>
        <v>5</v>
      </c>
      <c r="H12" s="31">
        <f>IF(F12="G",C12*D12,0)</f>
        <v>0</v>
      </c>
    </row>
    <row r="13" spans="1:8" s="44" customFormat="1" ht="21">
      <c r="A13" s="45">
        <v>44563</v>
      </c>
      <c r="B13" s="45">
        <v>44617</v>
      </c>
      <c r="C13" s="47">
        <f t="shared" si="0"/>
        <v>54</v>
      </c>
      <c r="D13" s="46">
        <v>1</v>
      </c>
      <c r="E13" s="46" t="s">
        <v>42</v>
      </c>
      <c r="F13" s="46" t="s">
        <v>54</v>
      </c>
      <c r="G13" s="31">
        <f t="shared" si="1"/>
        <v>54</v>
      </c>
      <c r="H13" s="31">
        <f>IF(F13="G",C13*D13,0)</f>
        <v>0</v>
      </c>
    </row>
    <row r="14" spans="1:8" ht="21">
      <c r="A14" s="45">
        <v>44571</v>
      </c>
      <c r="B14" s="45">
        <v>44576</v>
      </c>
      <c r="C14" s="47">
        <f t="shared" si="0"/>
        <v>5</v>
      </c>
      <c r="D14" s="42">
        <v>2</v>
      </c>
      <c r="E14" s="46" t="s">
        <v>55</v>
      </c>
      <c r="F14" s="42" t="s">
        <v>54</v>
      </c>
      <c r="G14" s="31">
        <f t="shared" si="1"/>
        <v>10</v>
      </c>
      <c r="H14" s="31">
        <f>IF(F14="G",C14*D14,0)</f>
        <v>0</v>
      </c>
    </row>
    <row r="15" spans="1:8" ht="21">
      <c r="A15" s="45">
        <v>44578</v>
      </c>
      <c r="B15" s="45">
        <v>44584</v>
      </c>
      <c r="C15" s="47">
        <f t="shared" si="0"/>
        <v>6</v>
      </c>
      <c r="D15" s="42">
        <v>1</v>
      </c>
      <c r="E15" s="46" t="s">
        <v>56</v>
      </c>
      <c r="F15" s="42" t="s">
        <v>54</v>
      </c>
      <c r="G15" s="31">
        <f t="shared" si="1"/>
        <v>6</v>
      </c>
      <c r="H15" s="31">
        <f aca="true" t="shared" si="2" ref="H15:H20">IF(F15="G",C15*D15,0)</f>
        <v>0</v>
      </c>
    </row>
    <row r="16" spans="1:8" ht="21">
      <c r="A16" s="45">
        <v>44583</v>
      </c>
      <c r="B16" s="45">
        <v>44593</v>
      </c>
      <c r="C16" s="47">
        <f t="shared" si="0"/>
        <v>10</v>
      </c>
      <c r="D16" s="42">
        <v>1</v>
      </c>
      <c r="E16" s="46" t="s">
        <v>57</v>
      </c>
      <c r="F16" s="42" t="s">
        <v>54</v>
      </c>
      <c r="G16" s="31">
        <f t="shared" si="1"/>
        <v>10</v>
      </c>
      <c r="H16" s="31">
        <f t="shared" si="2"/>
        <v>0</v>
      </c>
    </row>
    <row r="17" spans="1:8" ht="21">
      <c r="A17" s="45">
        <v>44593</v>
      </c>
      <c r="B17" s="45">
        <v>44601</v>
      </c>
      <c r="C17" s="47">
        <f t="shared" si="0"/>
        <v>8</v>
      </c>
      <c r="D17" s="42">
        <v>1</v>
      </c>
      <c r="E17" s="46" t="s">
        <v>58</v>
      </c>
      <c r="F17" s="42" t="s">
        <v>52</v>
      </c>
      <c r="G17" s="31">
        <f t="shared" si="1"/>
        <v>0</v>
      </c>
      <c r="H17" s="31">
        <f t="shared" si="2"/>
        <v>8</v>
      </c>
    </row>
    <row r="18" spans="1:8" ht="21">
      <c r="A18" s="45">
        <v>44601</v>
      </c>
      <c r="B18" s="45">
        <v>44629</v>
      </c>
      <c r="C18" s="47">
        <f t="shared" si="0"/>
        <v>28</v>
      </c>
      <c r="D18" s="42">
        <v>2</v>
      </c>
      <c r="E18" s="46" t="s">
        <v>59</v>
      </c>
      <c r="F18" s="42" t="s">
        <v>52</v>
      </c>
      <c r="G18" s="31">
        <f t="shared" si="1"/>
        <v>0</v>
      </c>
      <c r="H18" s="31">
        <f t="shared" si="2"/>
        <v>56</v>
      </c>
    </row>
    <row r="19" spans="1:8" ht="21">
      <c r="A19" s="45">
        <v>44650</v>
      </c>
      <c r="B19" s="45">
        <v>44655</v>
      </c>
      <c r="C19" s="47">
        <f t="shared" si="0"/>
        <v>5</v>
      </c>
      <c r="D19" s="42">
        <v>1</v>
      </c>
      <c r="E19" s="46" t="s">
        <v>64</v>
      </c>
      <c r="F19" s="42" t="s">
        <v>52</v>
      </c>
      <c r="G19" s="31">
        <f t="shared" si="1"/>
        <v>0</v>
      </c>
      <c r="H19" s="31">
        <f t="shared" si="2"/>
        <v>5</v>
      </c>
    </row>
    <row r="20" spans="1:8" ht="21">
      <c r="A20" s="45">
        <v>44691</v>
      </c>
      <c r="B20" s="45">
        <v>44695</v>
      </c>
      <c r="C20" s="47">
        <f t="shared" si="0"/>
        <v>4</v>
      </c>
      <c r="D20" s="42">
        <v>1</v>
      </c>
      <c r="E20" s="46" t="s">
        <v>65</v>
      </c>
      <c r="F20" s="42" t="s">
        <v>54</v>
      </c>
      <c r="G20" s="31">
        <f t="shared" si="1"/>
        <v>4</v>
      </c>
      <c r="H20" s="31">
        <f t="shared" si="2"/>
        <v>0</v>
      </c>
    </row>
    <row r="21" spans="1:8" ht="21">
      <c r="A21" s="45">
        <v>44813</v>
      </c>
      <c r="B21" s="45">
        <v>44818</v>
      </c>
      <c r="C21" s="47">
        <f t="shared" si="0"/>
        <v>5</v>
      </c>
      <c r="D21" s="42">
        <v>1</v>
      </c>
      <c r="E21" s="46" t="s">
        <v>66</v>
      </c>
      <c r="F21" s="42" t="s">
        <v>52</v>
      </c>
      <c r="G21" s="31">
        <f t="shared" si="1"/>
        <v>0</v>
      </c>
      <c r="H21" s="31">
        <f>IF(F21="G",C21*D21,0)</f>
        <v>5</v>
      </c>
    </row>
    <row r="22" spans="1:8" ht="21">
      <c r="A22" s="45">
        <v>44823</v>
      </c>
      <c r="B22" s="45">
        <v>44843</v>
      </c>
      <c r="C22" s="47">
        <f t="shared" si="0"/>
        <v>20</v>
      </c>
      <c r="D22" s="42">
        <v>2</v>
      </c>
      <c r="E22" s="46" t="s">
        <v>67</v>
      </c>
      <c r="F22" s="42" t="s">
        <v>52</v>
      </c>
      <c r="G22" s="31">
        <f t="shared" si="1"/>
        <v>0</v>
      </c>
      <c r="H22" s="31">
        <f>IF(F22="G",C22*D22,0)</f>
        <v>40</v>
      </c>
    </row>
    <row r="23" spans="1:8" ht="19.5">
      <c r="A23" s="45">
        <v>44844</v>
      </c>
      <c r="B23" s="45">
        <v>44861</v>
      </c>
      <c r="C23" s="47">
        <f t="shared" si="0"/>
        <v>17</v>
      </c>
      <c r="D23" s="42">
        <v>2</v>
      </c>
      <c r="E23" s="42" t="s">
        <v>68</v>
      </c>
      <c r="F23" s="42" t="s">
        <v>52</v>
      </c>
      <c r="G23" s="31">
        <f t="shared" si="1"/>
        <v>0</v>
      </c>
      <c r="H23" s="31">
        <f>IF(F23="G",C23*D23,0)</f>
        <v>34</v>
      </c>
    </row>
    <row r="24" spans="1:8" ht="19.5">
      <c r="A24" s="45">
        <v>44845</v>
      </c>
      <c r="B24" s="45">
        <v>44857</v>
      </c>
      <c r="C24" s="47">
        <f t="shared" si="0"/>
        <v>12</v>
      </c>
      <c r="D24" s="42">
        <v>2</v>
      </c>
      <c r="E24" s="42" t="s">
        <v>69</v>
      </c>
      <c r="F24" s="42" t="s">
        <v>52</v>
      </c>
      <c r="G24" s="31">
        <f t="shared" si="1"/>
        <v>0</v>
      </c>
      <c r="H24" s="31">
        <f>IF(F24="G",C24*D24,0)</f>
        <v>24</v>
      </c>
    </row>
    <row r="25" spans="1:8" ht="19.5">
      <c r="A25" s="45">
        <v>44863</v>
      </c>
      <c r="B25" s="45">
        <v>44868</v>
      </c>
      <c r="C25" s="47">
        <f t="shared" si="0"/>
        <v>5</v>
      </c>
      <c r="D25" s="42">
        <v>2</v>
      </c>
      <c r="E25" s="42" t="s">
        <v>70</v>
      </c>
      <c r="F25" s="42" t="s">
        <v>52</v>
      </c>
      <c r="G25" s="31">
        <f t="shared" si="1"/>
        <v>0</v>
      </c>
      <c r="H25" s="31">
        <f>IF(F25="G",C25*D25,0)</f>
        <v>10</v>
      </c>
    </row>
    <row r="26" spans="1:8" ht="19.5">
      <c r="A26" s="45">
        <v>44867</v>
      </c>
      <c r="B26" s="45">
        <v>44882</v>
      </c>
      <c r="C26" s="47">
        <f t="shared" si="0"/>
        <v>15</v>
      </c>
      <c r="D26" s="42">
        <v>2</v>
      </c>
      <c r="E26" s="42" t="s">
        <v>71</v>
      </c>
      <c r="F26" s="42" t="s">
        <v>54</v>
      </c>
      <c r="G26" s="31">
        <f aca="true" t="shared" si="3" ref="G26:G38">IF(F26="m",C26*D26,0)</f>
        <v>30</v>
      </c>
      <c r="H26" s="31">
        <f aca="true" t="shared" si="4" ref="H26:H38">IF(F26="G",C26*D26,0)</f>
        <v>0</v>
      </c>
    </row>
    <row r="27" spans="1:8" ht="19.5">
      <c r="A27" s="45">
        <v>44885</v>
      </c>
      <c r="B27" s="45">
        <v>44888</v>
      </c>
      <c r="C27" s="47">
        <f t="shared" si="0"/>
        <v>3</v>
      </c>
      <c r="D27" s="42">
        <v>2</v>
      </c>
      <c r="E27" s="42" t="s">
        <v>71</v>
      </c>
      <c r="F27" s="42" t="s">
        <v>54</v>
      </c>
      <c r="G27" s="31">
        <f t="shared" si="3"/>
        <v>6</v>
      </c>
      <c r="H27" s="31">
        <f t="shared" si="4"/>
        <v>0</v>
      </c>
    </row>
    <row r="28" spans="1:8" ht="21">
      <c r="A28" s="45">
        <v>44879</v>
      </c>
      <c r="B28" s="45">
        <v>44893</v>
      </c>
      <c r="C28" s="47">
        <f t="shared" si="0"/>
        <v>14</v>
      </c>
      <c r="D28" s="42">
        <v>2</v>
      </c>
      <c r="E28" s="46" t="s">
        <v>59</v>
      </c>
      <c r="F28" s="42" t="s">
        <v>52</v>
      </c>
      <c r="G28" s="31">
        <f t="shared" si="3"/>
        <v>0</v>
      </c>
      <c r="H28" s="31">
        <f t="shared" si="4"/>
        <v>28</v>
      </c>
    </row>
    <row r="29" spans="1:8" ht="19.5">
      <c r="A29" s="45">
        <v>44899</v>
      </c>
      <c r="B29" s="45">
        <v>44915</v>
      </c>
      <c r="C29" s="47">
        <f t="shared" si="0"/>
        <v>16</v>
      </c>
      <c r="D29" s="42">
        <v>1</v>
      </c>
      <c r="E29" s="42" t="s">
        <v>66</v>
      </c>
      <c r="F29" s="42" t="s">
        <v>52</v>
      </c>
      <c r="G29" s="31">
        <f t="shared" si="3"/>
        <v>0</v>
      </c>
      <c r="H29" s="31">
        <f t="shared" si="4"/>
        <v>16</v>
      </c>
    </row>
    <row r="30" spans="1:8" ht="19.5">
      <c r="A30" s="45">
        <v>44906</v>
      </c>
      <c r="B30" s="45">
        <v>44911</v>
      </c>
      <c r="C30" s="47">
        <f t="shared" si="0"/>
        <v>5</v>
      </c>
      <c r="D30" s="42">
        <v>1</v>
      </c>
      <c r="E30" s="42" t="s">
        <v>58</v>
      </c>
      <c r="F30" s="42" t="s">
        <v>52</v>
      </c>
      <c r="G30" s="31">
        <f t="shared" si="3"/>
        <v>0</v>
      </c>
      <c r="H30" s="31">
        <f t="shared" si="4"/>
        <v>5</v>
      </c>
    </row>
    <row r="31" spans="1:8" ht="19.5">
      <c r="A31" s="45">
        <v>44915</v>
      </c>
      <c r="B31" s="45">
        <v>44919</v>
      </c>
      <c r="C31" s="47">
        <f t="shared" si="0"/>
        <v>4</v>
      </c>
      <c r="D31" s="42">
        <v>1</v>
      </c>
      <c r="E31" s="42" t="s">
        <v>72</v>
      </c>
      <c r="F31" s="42" t="s">
        <v>54</v>
      </c>
      <c r="G31" s="31">
        <f t="shared" si="3"/>
        <v>4</v>
      </c>
      <c r="H31" s="31">
        <f t="shared" si="4"/>
        <v>0</v>
      </c>
    </row>
    <row r="32" spans="1:8" ht="19.5">
      <c r="A32" s="45"/>
      <c r="B32" s="45"/>
      <c r="C32" s="47">
        <f t="shared" si="0"/>
        <v>0</v>
      </c>
      <c r="G32" s="31">
        <f t="shared" si="3"/>
        <v>0</v>
      </c>
      <c r="H32" s="31">
        <f t="shared" si="4"/>
        <v>0</v>
      </c>
    </row>
    <row r="33" spans="1:8" ht="19.5">
      <c r="A33" s="45"/>
      <c r="B33" s="45"/>
      <c r="C33" s="47">
        <f t="shared" si="0"/>
        <v>0</v>
      </c>
      <c r="G33" s="31">
        <f t="shared" si="3"/>
        <v>0</v>
      </c>
      <c r="H33" s="31">
        <f t="shared" si="4"/>
        <v>0</v>
      </c>
    </row>
    <row r="34" spans="1:8" ht="19.5">
      <c r="A34" s="45"/>
      <c r="B34" s="45"/>
      <c r="C34" s="47">
        <f t="shared" si="0"/>
        <v>0</v>
      </c>
      <c r="G34" s="31">
        <f t="shared" si="3"/>
        <v>0</v>
      </c>
      <c r="H34" s="31">
        <f t="shared" si="4"/>
        <v>0</v>
      </c>
    </row>
    <row r="35" spans="1:8" ht="19.5">
      <c r="A35" s="45"/>
      <c r="B35" s="45"/>
      <c r="C35" s="47">
        <f t="shared" si="0"/>
        <v>0</v>
      </c>
      <c r="G35" s="31">
        <f t="shared" si="3"/>
        <v>0</v>
      </c>
      <c r="H35" s="31">
        <f t="shared" si="4"/>
        <v>0</v>
      </c>
    </row>
    <row r="36" spans="1:8" ht="19.5">
      <c r="A36" s="45"/>
      <c r="B36" s="45"/>
      <c r="C36" s="47">
        <f t="shared" si="0"/>
        <v>0</v>
      </c>
      <c r="G36" s="31">
        <f t="shared" si="3"/>
        <v>0</v>
      </c>
      <c r="H36" s="31">
        <f t="shared" si="4"/>
        <v>0</v>
      </c>
    </row>
    <row r="37" spans="1:8" ht="19.5">
      <c r="A37" s="45"/>
      <c r="B37" s="45"/>
      <c r="C37" s="47">
        <f t="shared" si="0"/>
        <v>0</v>
      </c>
      <c r="G37" s="31">
        <f t="shared" si="3"/>
        <v>0</v>
      </c>
      <c r="H37" s="31">
        <f t="shared" si="4"/>
        <v>0</v>
      </c>
    </row>
    <row r="38" spans="1:8" ht="19.5">
      <c r="A38" s="45"/>
      <c r="B38" s="45"/>
      <c r="C38" s="47">
        <f t="shared" si="0"/>
        <v>0</v>
      </c>
      <c r="G38" s="31">
        <f t="shared" si="3"/>
        <v>0</v>
      </c>
      <c r="H38" s="31">
        <f t="shared" si="4"/>
        <v>0</v>
      </c>
    </row>
    <row r="39" spans="1:8" ht="19.5">
      <c r="A39" s="45"/>
      <c r="B39" s="45"/>
      <c r="C39" s="47">
        <f t="shared" si="0"/>
        <v>0</v>
      </c>
      <c r="G39" s="31">
        <f aca="true" t="shared" si="5" ref="G39:G53">IF(F39="m",C39*D39,0)</f>
        <v>0</v>
      </c>
      <c r="H39" s="31">
        <f aca="true" t="shared" si="6" ref="H39:H53">IF(F39="G",C39*D39,0)</f>
        <v>0</v>
      </c>
    </row>
    <row r="40" spans="1:8" ht="19.5">
      <c r="A40" s="45"/>
      <c r="B40" s="45"/>
      <c r="C40" s="47">
        <f t="shared" si="0"/>
        <v>0</v>
      </c>
      <c r="G40" s="31">
        <f t="shared" si="5"/>
        <v>0</v>
      </c>
      <c r="H40" s="31">
        <f t="shared" si="6"/>
        <v>0</v>
      </c>
    </row>
    <row r="41" spans="1:8" ht="19.5">
      <c r="A41" s="45"/>
      <c r="B41" s="45"/>
      <c r="C41" s="47">
        <f t="shared" si="0"/>
        <v>0</v>
      </c>
      <c r="G41" s="31">
        <f t="shared" si="5"/>
        <v>0</v>
      </c>
      <c r="H41" s="31">
        <f t="shared" si="6"/>
        <v>0</v>
      </c>
    </row>
    <row r="42" spans="1:8" ht="19.5">
      <c r="A42" s="45"/>
      <c r="B42" s="45"/>
      <c r="C42" s="47">
        <f t="shared" si="0"/>
        <v>0</v>
      </c>
      <c r="G42" s="31">
        <f t="shared" si="5"/>
        <v>0</v>
      </c>
      <c r="H42" s="31">
        <f t="shared" si="6"/>
        <v>0</v>
      </c>
    </row>
    <row r="43" spans="1:8" ht="19.5">
      <c r="A43" s="45"/>
      <c r="B43" s="45"/>
      <c r="C43" s="47">
        <f t="shared" si="0"/>
        <v>0</v>
      </c>
      <c r="G43" s="31">
        <f t="shared" si="5"/>
        <v>0</v>
      </c>
      <c r="H43" s="31">
        <f t="shared" si="6"/>
        <v>0</v>
      </c>
    </row>
    <row r="44" spans="1:8" ht="19.5">
      <c r="A44" s="45"/>
      <c r="B44" s="45"/>
      <c r="C44" s="47">
        <f t="shared" si="0"/>
        <v>0</v>
      </c>
      <c r="G44" s="31">
        <f t="shared" si="5"/>
        <v>0</v>
      </c>
      <c r="H44" s="31">
        <f t="shared" si="6"/>
        <v>0</v>
      </c>
    </row>
    <row r="45" spans="1:8" ht="19.5">
      <c r="A45" s="45"/>
      <c r="B45" s="45"/>
      <c r="C45" s="47">
        <f t="shared" si="0"/>
        <v>0</v>
      </c>
      <c r="G45" s="31">
        <f t="shared" si="5"/>
        <v>0</v>
      </c>
      <c r="H45" s="31">
        <f t="shared" si="6"/>
        <v>0</v>
      </c>
    </row>
    <row r="46" spans="1:8" ht="19.5">
      <c r="A46" s="45"/>
      <c r="B46" s="45"/>
      <c r="C46" s="47">
        <f t="shared" si="0"/>
        <v>0</v>
      </c>
      <c r="G46" s="31">
        <f t="shared" si="5"/>
        <v>0</v>
      </c>
      <c r="H46" s="31">
        <f t="shared" si="6"/>
        <v>0</v>
      </c>
    </row>
    <row r="47" spans="7:8" ht="19.5">
      <c r="G47" s="31">
        <f t="shared" si="5"/>
        <v>0</v>
      </c>
      <c r="H47" s="31">
        <f t="shared" si="6"/>
        <v>0</v>
      </c>
    </row>
    <row r="48" spans="7:8" ht="19.5">
      <c r="G48" s="31">
        <f t="shared" si="5"/>
        <v>0</v>
      </c>
      <c r="H48" s="31">
        <f t="shared" si="6"/>
        <v>0</v>
      </c>
    </row>
    <row r="49" spans="7:8" ht="19.5">
      <c r="G49" s="31">
        <f t="shared" si="5"/>
        <v>0</v>
      </c>
      <c r="H49" s="31">
        <f t="shared" si="6"/>
        <v>0</v>
      </c>
    </row>
    <row r="50" spans="7:8" ht="19.5">
      <c r="G50" s="31">
        <f t="shared" si="5"/>
        <v>0</v>
      </c>
      <c r="H50" s="31">
        <f t="shared" si="6"/>
        <v>0</v>
      </c>
    </row>
    <row r="51" spans="7:8" ht="19.5">
      <c r="G51" s="31">
        <f t="shared" si="5"/>
        <v>0</v>
      </c>
      <c r="H51" s="31">
        <f t="shared" si="6"/>
        <v>0</v>
      </c>
    </row>
    <row r="52" spans="7:8" ht="19.5">
      <c r="G52" s="31">
        <f t="shared" si="5"/>
        <v>0</v>
      </c>
      <c r="H52" s="31">
        <f t="shared" si="6"/>
        <v>0</v>
      </c>
    </row>
    <row r="53" spans="7:8" ht="19.5">
      <c r="G53" s="31">
        <f t="shared" si="5"/>
        <v>0</v>
      </c>
      <c r="H53" s="31">
        <f t="shared" si="6"/>
        <v>0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24"/>
  <sheetViews>
    <sheetView zoomScale="200" zoomScaleNormal="200" zoomScalePageLayoutView="0" workbookViewId="0" topLeftCell="A1">
      <selection activeCell="B14" sqref="B14"/>
    </sheetView>
  </sheetViews>
  <sheetFormatPr defaultColWidth="11.421875" defaultRowHeight="12.75"/>
  <cols>
    <col min="2" max="2" width="10.8515625" style="4" customWidth="1"/>
  </cols>
  <sheetData>
    <row r="1" ht="12.75">
      <c r="B1" s="4">
        <v>36.77</v>
      </c>
    </row>
    <row r="2" ht="12.75">
      <c r="B2" s="4">
        <v>18.9</v>
      </c>
    </row>
    <row r="3" s="33" customFormat="1" ht="12.75">
      <c r="B3" s="4">
        <v>13.46</v>
      </c>
    </row>
    <row r="4" s="33" customFormat="1" ht="12.75">
      <c r="B4" s="4">
        <v>20.65</v>
      </c>
    </row>
    <row r="5" s="33" customFormat="1" ht="12.75">
      <c r="B5" s="4">
        <v>5.35</v>
      </c>
    </row>
    <row r="6" s="33" customFormat="1" ht="12.75">
      <c r="B6" s="4">
        <v>59.5</v>
      </c>
    </row>
    <row r="7" s="33" customFormat="1" ht="12.75">
      <c r="B7" s="4">
        <v>169.44</v>
      </c>
    </row>
    <row r="8" s="33" customFormat="1" ht="12.75">
      <c r="B8" s="4">
        <v>8.78</v>
      </c>
    </row>
    <row r="9" s="33" customFormat="1" ht="12.75">
      <c r="B9" s="4">
        <v>19.9</v>
      </c>
    </row>
    <row r="10" s="33" customFormat="1" ht="12.75">
      <c r="B10" s="4">
        <v>80</v>
      </c>
    </row>
    <row r="11" s="33" customFormat="1" ht="12.75">
      <c r="B11" s="4">
        <v>157.56</v>
      </c>
    </row>
    <row r="12" s="33" customFormat="1" ht="12.75">
      <c r="B12" s="85">
        <f>SUM(B1:B11)</f>
        <v>590.31</v>
      </c>
    </row>
    <row r="13" s="33" customFormat="1" ht="12.75">
      <c r="B13" s="4"/>
    </row>
    <row r="14" s="33" customFormat="1" ht="12.75">
      <c r="B14" s="4"/>
    </row>
    <row r="15" s="33" customFormat="1" ht="12.75">
      <c r="B15" s="4"/>
    </row>
    <row r="16" s="33" customFormat="1" ht="12.75">
      <c r="B16" s="4"/>
    </row>
    <row r="17" s="33" customFormat="1" ht="12.75">
      <c r="B17" s="4"/>
    </row>
    <row r="18" s="33" customFormat="1" ht="12.75">
      <c r="B18" s="4"/>
    </row>
    <row r="19" s="33" customFormat="1" ht="12.75">
      <c r="B19" s="4"/>
    </row>
    <row r="20" s="33" customFormat="1" ht="12.75">
      <c r="B20" s="4"/>
    </row>
    <row r="21" s="33" customFormat="1" ht="12.75">
      <c r="B21" s="4"/>
    </row>
    <row r="22" s="33" customFormat="1" ht="12.75">
      <c r="B22" s="4"/>
    </row>
    <row r="23" s="33" customFormat="1" ht="12.75">
      <c r="B23" s="4"/>
    </row>
    <row r="24" s="33" customFormat="1" ht="12.75">
      <c r="B24" s="4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2002-12-22T18:04:30Z</cp:lastPrinted>
  <dcterms:created xsi:type="dcterms:W3CDTF">2002-01-02T20:44:15Z</dcterms:created>
  <dcterms:modified xsi:type="dcterms:W3CDTF">2023-03-14T13:42:20Z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